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7740"/>
  </bookViews>
  <sheets>
    <sheet name="Practice Test ONE" sheetId="1" r:id="rId1"/>
    <sheet name="Practice Test TWO" sheetId="4" r:id="rId2"/>
  </sheets>
  <calcPr calcId="145621"/>
</workbook>
</file>

<file path=xl/calcChain.xml><?xml version="1.0" encoding="utf-8"?>
<calcChain xmlns="http://schemas.openxmlformats.org/spreadsheetml/2006/main">
  <c r="S139" i="4" l="1"/>
  <c r="S135" i="4"/>
  <c r="S125" i="4"/>
  <c r="S121" i="4"/>
  <c r="I173" i="4"/>
  <c r="I171" i="4"/>
  <c r="I169" i="4"/>
  <c r="I81" i="4"/>
  <c r="G81" i="4"/>
  <c r="N64" i="4"/>
  <c r="N62" i="4"/>
  <c r="I173" i="1"/>
  <c r="I171" i="1"/>
  <c r="I169" i="1"/>
  <c r="S139" i="1"/>
  <c r="S135" i="1"/>
  <c r="S125" i="1"/>
  <c r="S121" i="1"/>
  <c r="I81" i="1"/>
  <c r="G81" i="1"/>
  <c r="N64" i="1"/>
  <c r="N66" i="1" s="1"/>
  <c r="N62" i="1"/>
  <c r="N66" i="4" l="1"/>
</calcChain>
</file>

<file path=xl/sharedStrings.xml><?xml version="1.0" encoding="utf-8"?>
<sst xmlns="http://schemas.openxmlformats.org/spreadsheetml/2006/main" count="249" uniqueCount="151">
  <si>
    <t>DATA</t>
  </si>
  <si>
    <t>#1</t>
  </si>
  <si>
    <t>Create a histogram using a bin width of 100 ($1,000s).</t>
  </si>
  <si>
    <t>Note that you do not need to worry about decimals as all values have been rounded to the nearest integer.</t>
  </si>
  <si>
    <t>Create a histogram using a bin width of 20 ($Millions).</t>
  </si>
  <si>
    <t xml:space="preserve"> </t>
  </si>
  <si>
    <t>Note that Excel will always add one additional bin to account for values above the last bin limit listed.  For instance, it will add a bin for "more than 100" below.</t>
  </si>
  <si>
    <t>Bin</t>
  </si>
  <si>
    <t>More</t>
  </si>
  <si>
    <t>Frequency</t>
  </si>
  <si>
    <r>
      <rPr>
        <b/>
        <sz val="11"/>
        <color theme="1"/>
        <rFont val="Calibri"/>
        <family val="2"/>
        <scheme val="minor"/>
      </rPr>
      <t>Step Two:</t>
    </r>
    <r>
      <rPr>
        <sz val="11"/>
        <color theme="1"/>
        <rFont val="Calibri"/>
        <family val="2"/>
        <scheme val="minor"/>
      </rPr>
      <t xml:space="preserve">  </t>
    </r>
  </si>
  <si>
    <t>Create a Frequency Table &amp; draft Histogram using the Data Analysis Toolpak.</t>
  </si>
  <si>
    <t>Step Three:</t>
  </si>
  <si>
    <t>Be sure to check off the "Chart Output" box.</t>
  </si>
  <si>
    <t>Now perform the following modifications.</t>
  </si>
  <si>
    <t>A. Delete the "frequency" legend.</t>
  </si>
  <si>
    <t>B. Change generic "Bin" to name of variable being measured on the X-axis ("Family Net Worth Year-end 2008")</t>
  </si>
  <si>
    <t>C. Add the Unit of Measure to the horizontal axis (X-axis) - "$Millions"</t>
  </si>
  <si>
    <t xml:space="preserve">D. Change the bin labels from a single upper limit value to reflect full range of bin, and add $. (40 becomes $21-$40). </t>
  </si>
  <si>
    <t>E. Change generic chart title "Histogram" to describe the population ("Ameritrade High Worth Clients")</t>
  </si>
  <si>
    <t>$0-$20</t>
  </si>
  <si>
    <t>$21-$40</t>
  </si>
  <si>
    <t>$41-60</t>
  </si>
  <si>
    <t>$61-$80</t>
  </si>
  <si>
    <t>$81-100</t>
  </si>
  <si>
    <t>Over $100</t>
  </si>
  <si>
    <t>F. Adjust the bars so there is no gap between them.</t>
  </si>
  <si>
    <t>For these questions, you need to use the "Descrptive Statistics" in the Data Analysis Toolpak; and the formula QUARTILE.EXC.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</si>
  <si>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</si>
  <si>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</si>
  <si>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</si>
  <si>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</si>
  <si>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</si>
  <si>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</si>
  <si>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</si>
  <si>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</si>
  <si>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</si>
  <si>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</si>
  <si>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</si>
  <si>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</si>
  <si>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</si>
  <si>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</si>
  <si>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Round all figures to the nearest tenth.</t>
  </si>
  <si>
    <t>Be sure to check the "Summary Statistics" box.</t>
  </si>
  <si>
    <t>Q1 =</t>
  </si>
  <si>
    <t>Q3 =</t>
  </si>
  <si>
    <t>IQR = Q3 - Q1</t>
  </si>
  <si>
    <t>Know that mean and median measure central tendancy.</t>
  </si>
  <si>
    <t>Know that standard deviation, interquartile range (IQR),</t>
  </si>
  <si>
    <t xml:space="preserve">   and range measure spread.</t>
  </si>
  <si>
    <t>#2-#3</t>
  </si>
  <si>
    <t>#4</t>
  </si>
  <si>
    <t>Use the skew statistic from the Descriptive Statistics.  Then you will need to calculate the computed range to interprete the skew statistic value.</t>
  </si>
  <si>
    <t>To get the "Computed Range" for interpretation, use this formula:</t>
  </si>
  <si>
    <t>where n = sample size (number of pieces of data)</t>
  </si>
  <si>
    <t xml:space="preserve">Since n=20 in this case, the computed range is: </t>
  </si>
  <si>
    <t>to</t>
  </si>
  <si>
    <t>Rounded</t>
  </si>
  <si>
    <r>
      <t xml:space="preserve">In this instance, </t>
    </r>
    <r>
      <rPr>
        <b/>
        <sz val="14"/>
        <color rgb="FFFF0000"/>
        <rFont val="Calibri"/>
        <family val="2"/>
        <scheme val="minor"/>
      </rPr>
      <t>skew = -0.7</t>
    </r>
    <r>
      <rPr>
        <sz val="11"/>
        <color theme="1"/>
        <rFont val="Calibri"/>
        <family val="2"/>
        <scheme val="minor"/>
      </rPr>
      <t xml:space="preserve"> .</t>
    </r>
  </si>
  <si>
    <t>For interpretation, draw the following scale.</t>
  </si>
  <si>
    <t>Don't Be Intimidated, Remember: You are just plotting numbers on a number line.</t>
  </si>
  <si>
    <t>NOTE: Negative skew values indicate shape of distribution is skew left.</t>
  </si>
  <si>
    <t>NOTE: Positive skew values indicate shape of distribution is skew right.</t>
  </si>
  <si>
    <t xml:space="preserve">#A Between, - 1.1 and -0.5, interpretation is "within the computed range" and shape slightly skew left. </t>
  </si>
  <si>
    <t xml:space="preserve">#B  Between, 1.1 and 0.5, interpretation is "within the computed range" and shape slightly skew right. </t>
  </si>
  <si>
    <r>
      <rPr>
        <b/>
        <sz val="14"/>
        <color theme="1"/>
        <rFont val="Calibri"/>
        <family val="2"/>
        <scheme val="minor"/>
      </rPr>
      <t>In this case, SKEW = - 0.7 which places it inside the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"computed range of -1.1 to 1.1"</t>
    </r>
    <r>
      <rPr>
        <b/>
        <sz val="14"/>
        <rFont val="Calibri"/>
        <family val="2"/>
        <scheme val="minor"/>
      </rPr>
      <t>, and distribution shape is</t>
    </r>
    <r>
      <rPr>
        <b/>
        <sz val="18"/>
        <color rgb="FFFF0000"/>
        <rFont val="Calibri"/>
        <family val="2"/>
        <scheme val="minor"/>
      </rPr>
      <t>" slightly skew left"</t>
    </r>
  </si>
  <si>
    <t>Skew statistics measure the shape of a distribution.</t>
  </si>
  <si>
    <t>#5</t>
  </si>
  <si>
    <t xml:space="preserve">To find outliers using the "Standard Deviation Method", first get the standard deviation and mean from the Descriptive Statistics above.  </t>
  </si>
  <si>
    <r>
      <t xml:space="preserve">In this case, the </t>
    </r>
    <r>
      <rPr>
        <b/>
        <sz val="14"/>
        <color rgb="FF7030A0"/>
        <rFont val="Calibri"/>
        <family val="2"/>
        <scheme val="minor"/>
      </rPr>
      <t>standard deviation is $18.8</t>
    </r>
    <r>
      <rPr>
        <b/>
        <sz val="14"/>
        <color theme="1"/>
        <rFont val="Calibri"/>
        <family val="2"/>
        <scheme val="minor"/>
      </rPr>
      <t xml:space="preserve"> (millions), and the</t>
    </r>
    <r>
      <rPr>
        <b/>
        <sz val="14"/>
        <color rgb="FF7030A0"/>
        <rFont val="Calibri"/>
        <family val="2"/>
        <scheme val="minor"/>
      </rPr>
      <t xml:space="preserve"> mean is 63.9</t>
    </r>
    <r>
      <rPr>
        <b/>
        <sz val="14"/>
        <color theme="1"/>
        <rFont val="Calibri"/>
        <family val="2"/>
        <scheme val="minor"/>
      </rPr>
      <t xml:space="preserve">.  </t>
    </r>
  </si>
  <si>
    <t xml:space="preserve">Just add this product of 37.6 to the mean.   That gives you the upper limit of where outliers start.  </t>
  </si>
  <si>
    <t>Any value above this number is designated an outlier by this method.</t>
  </si>
  <si>
    <t>Upper Limit = 63.9 + 37.6 =</t>
  </si>
  <si>
    <t xml:space="preserve">Just subtract this product of 37.6 from the mean.   That gives you the lower limit of where outliers start.  </t>
  </si>
  <si>
    <t>Any value below this number is designated an outlier by this method.</t>
  </si>
  <si>
    <t>Lower Limit = 63.9 - 37.6 =</t>
  </si>
  <si>
    <r>
      <t>Multiplying 18.8 times 2 provides the value you will add and subtract from the mean.  In this case, that's</t>
    </r>
    <r>
      <rPr>
        <b/>
        <sz val="14"/>
        <color rgb="FF7030A0"/>
        <rFont val="Calibri"/>
        <family val="2"/>
        <scheme val="minor"/>
      </rPr>
      <t xml:space="preserve"> 37.6</t>
    </r>
    <r>
      <rPr>
        <b/>
        <sz val="14"/>
        <color theme="1"/>
        <rFont val="Calibri"/>
        <family val="2"/>
        <scheme val="minor"/>
      </rPr>
      <t xml:space="preserve"> .</t>
    </r>
  </si>
  <si>
    <t>Note: Some problems may ask you to multiply the standard deviation by 3, but the calcualtions will otherwise be the same.  2 or 3 will always be provided in the question.</t>
  </si>
  <si>
    <t>Multiplying the IQR times 1.5 provides the value you will add to the third quartile (Q3), and subtract from the first quartile (Q1).</t>
  </si>
  <si>
    <r>
      <t xml:space="preserve">In this case, 1.5 times the IQR of 30.8 equals </t>
    </r>
    <r>
      <rPr>
        <b/>
        <sz val="16"/>
        <color theme="9" tint="-0.249977111117893"/>
        <rFont val="Calibri"/>
        <family val="2"/>
        <scheme val="minor"/>
      </rPr>
      <t>46.2</t>
    </r>
    <r>
      <rPr>
        <b/>
        <sz val="14"/>
        <color theme="9" tint="-0.249977111117893"/>
        <rFont val="Calibri"/>
        <family val="2"/>
        <scheme val="minor"/>
      </rPr>
      <t xml:space="preserve"> </t>
    </r>
  </si>
  <si>
    <t xml:space="preserve">Just add this product of 46.2 to Q3.   That gives you the upper limit of where outliers start.  </t>
  </si>
  <si>
    <t>Upper Limit = 79.8 + 46.2 =</t>
  </si>
  <si>
    <t xml:space="preserve">Just subtract this product of 46.2 from Q1.   That gives you the lower limit of where outliers start.  </t>
  </si>
  <si>
    <t>Lower Limit = 49 - 46.2 =</t>
  </si>
  <si>
    <t>#6</t>
  </si>
  <si>
    <t>Just remember the the following connections.</t>
  </si>
  <si>
    <t xml:space="preserve">For symmetric distributions, mean is the best measure of central tendancy (center for short); standard deviation is the best measure of spread; </t>
  </si>
  <si>
    <t>and Standard Deviation Method is best to determine outliers.</t>
  </si>
  <si>
    <t xml:space="preserve">For skew distributions, median is the best measure of central tendancy (center for short); IQR and range are the best measures of spread; </t>
  </si>
  <si>
    <t>and IQR Method is best to determine outliers.</t>
  </si>
  <si>
    <t>ANSWERS:</t>
  </si>
  <si>
    <t xml:space="preserve">MEDIAN; IQR and Range; IQR METHOD </t>
  </si>
  <si>
    <t>#7</t>
  </si>
  <si>
    <r>
      <t xml:space="preserve">Standardized Test Scores have no zero value but "differences" are consistent so it is </t>
    </r>
    <r>
      <rPr>
        <b/>
        <sz val="14"/>
        <color rgb="FFFF0000"/>
        <rFont val="Calibri"/>
        <family val="2"/>
        <scheme val="minor"/>
      </rPr>
      <t>"INTERVAL"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</si>
  <si>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Number of Siblings in a Family has a zero value and "differences" are consistent so it is </t>
    </r>
    <r>
      <rPr>
        <b/>
        <sz val="14"/>
        <color rgb="FFFF0000"/>
        <rFont val="Calibri"/>
        <family val="2"/>
        <scheme val="minor"/>
      </rPr>
      <t>"RATIO"</t>
    </r>
  </si>
  <si>
    <r>
      <t xml:space="preserve">Ranking system reflects an ordering of history knowledge but lacks a zero and the "differences" between values do not have meaning so it is </t>
    </r>
    <r>
      <rPr>
        <b/>
        <sz val="16"/>
        <color rgb="FFFF0000"/>
        <rFont val="Calibri"/>
        <family val="2"/>
        <scheme val="minor"/>
      </rPr>
      <t>"ORDINAL"</t>
    </r>
  </si>
  <si>
    <r>
      <t xml:space="preserve">These variables are categorical so they are reported in a </t>
    </r>
    <r>
      <rPr>
        <b/>
        <sz val="16"/>
        <color rgb="FFFF0000"/>
        <rFont val="Calibri"/>
        <family val="2"/>
        <scheme val="minor"/>
      </rPr>
      <t>"NOMINAL"</t>
    </r>
    <r>
      <rPr>
        <b/>
        <sz val="14"/>
        <color theme="1"/>
        <rFont val="Calibri"/>
        <family val="2"/>
        <scheme val="minor"/>
      </rPr>
      <t xml:space="preserve"> scale.</t>
    </r>
  </si>
  <si>
    <t>#8</t>
  </si>
  <si>
    <t xml:space="preserve">See #4 above for more explanation.  </t>
  </si>
  <si>
    <t>NOTE THAT THE FORMULA DETERMINING COMPUTED RANGE MUST BE DONE SEPARATELY FOR EACH PROBLEM BECAUSE THE SAMPLE SIZE CHANGES.</t>
  </si>
  <si>
    <t>8a.</t>
  </si>
  <si>
    <t>8b.</t>
  </si>
  <si>
    <t>8c.</t>
  </si>
  <si>
    <t>Computed Range</t>
  </si>
  <si>
    <t xml:space="preserve"> -1.6 to 1.6</t>
  </si>
  <si>
    <t xml:space="preserve"> -0.7 to 0.7</t>
  </si>
  <si>
    <t xml:space="preserve"> -0.8 to 0.8</t>
  </si>
  <si>
    <t>Calculated</t>
  </si>
  <si>
    <t>Value</t>
  </si>
  <si>
    <t>SKEW</t>
  </si>
  <si>
    <t>Interpretation</t>
  </si>
  <si>
    <t>Inside the computed range, so SLIGHTLY SKEW LEFT</t>
  </si>
  <si>
    <t>Near zero so NEARLY SYMMETRIC</t>
  </si>
  <si>
    <t>#9 - #12</t>
  </si>
  <si>
    <t>BONUS QUESTIONS THAT WE WILL REVIEW IN CLASS.</t>
  </si>
  <si>
    <t>Step One: Create A List of Bin Upper Limits. Use the upper bound for each bin.  For instance, use 200 for the bin "$200 and under"; 300 for the bin $201-$300 etc.</t>
  </si>
  <si>
    <t>Note that Excel will always add one additional bin to account for values above the last bin limit listed.  For instance, it will add a bin for "more than 700" below.</t>
  </si>
  <si>
    <t>$200 and Less</t>
  </si>
  <si>
    <t>$201-$300</t>
  </si>
  <si>
    <t>$301-$400</t>
  </si>
  <si>
    <t>$401-$500</t>
  </si>
  <si>
    <t>$501-$600</t>
  </si>
  <si>
    <t>$601-$700</t>
  </si>
  <si>
    <t>Above $700</t>
  </si>
  <si>
    <t>B. Change generic "Bin" to name of variable being measured on the X-axis ("Sale Prices October 2011")</t>
  </si>
  <si>
    <t>C. Add the Unit of Measure to the horizontal axis (X-axis) - "$1,000s"</t>
  </si>
  <si>
    <t xml:space="preserve">D. Change the bin labels from a single upper limit value to reflect full range of bin, and add $. (300 becomes $201-$300). </t>
  </si>
  <si>
    <t>E. Change generic chart title "Histogram" to describe the population ("Homes In Van Nuys")</t>
  </si>
  <si>
    <r>
      <t xml:space="preserve">In this instance, </t>
    </r>
    <r>
      <rPr>
        <b/>
        <sz val="14"/>
        <color rgb="FFFF0000"/>
        <rFont val="Calibri"/>
        <family val="2"/>
        <scheme val="minor"/>
      </rPr>
      <t>skew = -0.2</t>
    </r>
    <r>
      <rPr>
        <sz val="11"/>
        <color theme="1"/>
        <rFont val="Calibri"/>
        <family val="2"/>
        <scheme val="minor"/>
      </rPr>
      <t xml:space="preserve"> .</t>
    </r>
  </si>
  <si>
    <r>
      <rPr>
        <b/>
        <sz val="14"/>
        <color theme="1"/>
        <rFont val="Calibri"/>
        <family val="2"/>
        <scheme val="minor"/>
      </rPr>
      <t>In this case, SKEW = - 0.2 which places it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"near zero"</t>
    </r>
    <r>
      <rPr>
        <b/>
        <sz val="14"/>
        <rFont val="Calibri"/>
        <family val="2"/>
        <scheme val="minor"/>
      </rPr>
      <t xml:space="preserve">, and distribution shape is </t>
    </r>
    <r>
      <rPr>
        <b/>
        <sz val="18"/>
        <color rgb="FFFF0000"/>
        <rFont val="Calibri"/>
        <family val="2"/>
        <scheme val="minor"/>
      </rPr>
      <t>"nearly symmetric"</t>
    </r>
  </si>
  <si>
    <r>
      <t xml:space="preserve">In this case, the </t>
    </r>
    <r>
      <rPr>
        <b/>
        <sz val="14"/>
        <color rgb="FF7030A0"/>
        <rFont val="Calibri"/>
        <family val="2"/>
        <scheme val="minor"/>
      </rPr>
      <t>standard deviation is $140.5</t>
    </r>
    <r>
      <rPr>
        <b/>
        <sz val="14"/>
        <color theme="1"/>
        <rFont val="Calibri"/>
        <family val="2"/>
        <scheme val="minor"/>
      </rPr>
      <t xml:space="preserve"> (millions), and the</t>
    </r>
    <r>
      <rPr>
        <b/>
        <sz val="14"/>
        <color rgb="FF7030A0"/>
        <rFont val="Calibri"/>
        <family val="2"/>
        <scheme val="minor"/>
      </rPr>
      <t xml:space="preserve"> mean is 465.8</t>
    </r>
    <r>
      <rPr>
        <b/>
        <sz val="14"/>
        <color theme="1"/>
        <rFont val="Calibri"/>
        <family val="2"/>
        <scheme val="minor"/>
      </rPr>
      <t xml:space="preserve">.  </t>
    </r>
  </si>
  <si>
    <r>
      <t>Multiplying 140.5 times 2 provides the value you will add and subtract from the mean.  In this case, that's</t>
    </r>
    <r>
      <rPr>
        <b/>
        <sz val="14"/>
        <color rgb="FF7030A0"/>
        <rFont val="Calibri"/>
        <family val="2"/>
        <scheme val="minor"/>
      </rPr>
      <t xml:space="preserve"> 281</t>
    </r>
    <r>
      <rPr>
        <b/>
        <sz val="14"/>
        <color theme="1"/>
        <rFont val="Calibri"/>
        <family val="2"/>
        <scheme val="minor"/>
      </rPr>
      <t xml:space="preserve"> .</t>
    </r>
  </si>
  <si>
    <t xml:space="preserve">Just add this product of 281 to the mean.   That gives you the upper limit of where outliers start.  </t>
  </si>
  <si>
    <t>Upper Limit = 465.8 + 281 =</t>
  </si>
  <si>
    <t xml:space="preserve">Just subtract this product of 281 from the mean.   That gives you the lower limit of where outliers start.  </t>
  </si>
  <si>
    <t>Lower Limit = 465.8 - 281 =</t>
  </si>
  <si>
    <r>
      <t xml:space="preserve">In this case, 1.5 times the IQR of 475 equals </t>
    </r>
    <r>
      <rPr>
        <b/>
        <sz val="16"/>
        <color theme="9" tint="-0.249977111117893"/>
        <rFont val="Calibri"/>
        <family val="2"/>
        <scheme val="minor"/>
      </rPr>
      <t>212</t>
    </r>
    <r>
      <rPr>
        <b/>
        <sz val="14"/>
        <color theme="1"/>
        <rFont val="Calibri"/>
        <family val="2"/>
        <scheme val="minor"/>
      </rPr>
      <t xml:space="preserve">. </t>
    </r>
    <r>
      <rPr>
        <b/>
        <sz val="14"/>
        <color theme="9" tint="-0.249977111117893"/>
        <rFont val="Calibri"/>
        <family val="2"/>
        <scheme val="minor"/>
      </rPr>
      <t xml:space="preserve"> </t>
    </r>
  </si>
  <si>
    <t xml:space="preserve">Just add this product of 212 to Q3.   That gives you the upper limit of where outliers start.  </t>
  </si>
  <si>
    <t xml:space="preserve">Just subtract this product of 212 from Q1.   That gives you the lower limit of where outliers start.  </t>
  </si>
  <si>
    <t xml:space="preserve">To find outliers using the "IQR Method", first get the IQR, median, Q1 and Q3 from the Descriptive Statistics above.  </t>
  </si>
  <si>
    <r>
      <t xml:space="preserve">In this case, the </t>
    </r>
    <r>
      <rPr>
        <b/>
        <sz val="14"/>
        <color theme="9" tint="-0.249977111117893"/>
        <rFont val="Calibri"/>
        <family val="2"/>
        <scheme val="minor"/>
      </rPr>
      <t>IQR is</t>
    </r>
    <r>
      <rPr>
        <b/>
        <sz val="14"/>
        <color rgb="FF7030A0"/>
        <rFont val="Calibri"/>
        <family val="2"/>
        <scheme val="minor"/>
      </rPr>
      <t xml:space="preserve"> </t>
    </r>
    <r>
      <rPr>
        <b/>
        <sz val="14"/>
        <color theme="9" tint="-0.249977111117893"/>
        <rFont val="Calibri"/>
        <family val="2"/>
        <scheme val="minor"/>
      </rPr>
      <t>$30.8</t>
    </r>
    <r>
      <rPr>
        <b/>
        <sz val="14"/>
        <color theme="1"/>
        <rFont val="Calibri"/>
        <family val="2"/>
        <scheme val="minor"/>
      </rPr>
      <t xml:space="preserve"> (millions),  the</t>
    </r>
    <r>
      <rPr>
        <b/>
        <sz val="14"/>
        <color theme="9" tint="-0.249977111117893"/>
        <rFont val="Calibri"/>
        <family val="2"/>
        <scheme val="minor"/>
      </rPr>
      <t xml:space="preserve"> median is 66.5, Q1 is 49, and Q3 is 79.8</t>
    </r>
    <r>
      <rPr>
        <b/>
        <sz val="14"/>
        <color theme="1"/>
        <rFont val="Calibri"/>
        <family val="2"/>
        <scheme val="minor"/>
      </rPr>
      <t xml:space="preserve">.  </t>
    </r>
  </si>
  <si>
    <r>
      <t xml:space="preserve">In this case, the </t>
    </r>
    <r>
      <rPr>
        <b/>
        <sz val="14"/>
        <color theme="9" tint="-0.249977111117893"/>
        <rFont val="Calibri"/>
        <family val="2"/>
        <scheme val="minor"/>
      </rPr>
      <t>IQR is</t>
    </r>
    <r>
      <rPr>
        <b/>
        <sz val="14"/>
        <color rgb="FF7030A0"/>
        <rFont val="Calibri"/>
        <family val="2"/>
        <scheme val="minor"/>
      </rPr>
      <t xml:space="preserve"> </t>
    </r>
    <r>
      <rPr>
        <b/>
        <sz val="14"/>
        <color theme="9" tint="-0.249977111117893"/>
        <rFont val="Calibri"/>
        <family val="2"/>
        <scheme val="minor"/>
      </rPr>
      <t>$141.3</t>
    </r>
    <r>
      <rPr>
        <b/>
        <sz val="14"/>
        <color theme="1"/>
        <rFont val="Calibri"/>
        <family val="2"/>
        <scheme val="minor"/>
      </rPr>
      <t xml:space="preserve"> (millions), the</t>
    </r>
    <r>
      <rPr>
        <b/>
        <sz val="14"/>
        <color theme="9" tint="-0.249977111117893"/>
        <rFont val="Calibri"/>
        <family val="2"/>
        <scheme val="minor"/>
      </rPr>
      <t xml:space="preserve"> median is 475, Q1 is 387.5, and Q3 is 528.8</t>
    </r>
    <r>
      <rPr>
        <b/>
        <sz val="14"/>
        <color theme="1"/>
        <rFont val="Calibri"/>
        <family val="2"/>
        <scheme val="minor"/>
      </rPr>
      <t xml:space="preserve">.  </t>
    </r>
  </si>
  <si>
    <t>Upper Limit = 528.8 + 212 =</t>
  </si>
  <si>
    <t>Lower Limit = 387.5 - 212 =</t>
  </si>
  <si>
    <t xml:space="preserve">MEAN; STANDARD DEVIATION; STANDARD DEVIATION METHOD </t>
  </si>
  <si>
    <t>n =</t>
  </si>
  <si>
    <t>Outside the Computed Range so HIGHLY (or Slightly OK) SKEW LEFT</t>
  </si>
  <si>
    <t>You will be provided the formula for the final.</t>
  </si>
  <si>
    <t>Step One: Create A List of Bin Upper Limits. Use the upper bound for each bin.  For instance, use 20 for the bin $0-$20; 40 for the bin $21-$40 etc.</t>
  </si>
  <si>
    <t>Outside the Computed Range; HIGHLY (or Slightly OK) SKEW RIGHT</t>
  </si>
  <si>
    <r>
      <t xml:space="preserve">Ranking system reflects an ordering of history knowledge but lacks a zero and "differences" between values do not have meaning so it is </t>
    </r>
    <r>
      <rPr>
        <b/>
        <sz val="16"/>
        <color rgb="FFFF0000"/>
        <rFont val="Calibri"/>
        <family val="2"/>
        <scheme val="minor"/>
      </rPr>
      <t>"ORDINAL"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</si>
</sst>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3" fillId="0" borderId="0" xfId="0" applyFont="1"/>
    <xf numFmtId="0" fontId="2" fillId="0" borderId="2" xfId="0" applyFont="1" applyFill="1" applyBorder="1" applyAlignment="1">
      <alignment horizontal="centerContinuous"/>
    </xf>
    <xf numFmtId="0" fontId="4" fillId="0" borderId="0" xfId="0" applyFont="1"/>
    <xf numFmtId="165" fontId="5" fillId="0" borderId="0" xfId="0" applyNumberFormat="1" applyFont="1" applyFill="1" applyBorder="1" applyAlignment="1"/>
    <xf numFmtId="165" fontId="5" fillId="0" borderId="1" xfId="0" applyNumberFormat="1" applyFont="1" applyFill="1" applyBorder="1" applyAlignme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2" borderId="0" xfId="0" applyFill="1"/>
    <xf numFmtId="0" fontId="15" fillId="0" borderId="0" xfId="0" applyFont="1"/>
    <xf numFmtId="0" fontId="16" fillId="0" borderId="0" xfId="0" applyFont="1"/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'Practice Test ONE'!$D$19:$D$24</c:f>
              <c:strCache>
                <c:ptCount val="6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More</c:v>
                </c:pt>
              </c:strCache>
            </c:strRef>
          </c:cat>
          <c:val>
            <c:numRef>
              <c:f>'Practice Test ONE'!$E$19:$E$24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1248"/>
        <c:axId val="34701696"/>
      </c:barChart>
      <c:catAx>
        <c:axId val="2554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4701696"/>
        <c:crosses val="autoZero"/>
        <c:auto val="1"/>
        <c:lblAlgn val="ctr"/>
        <c:lblOffset val="100"/>
        <c:noMultiLvlLbl val="0"/>
      </c:catAx>
      <c:valAx>
        <c:axId val="34701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41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Ameritrade</a:t>
            </a:r>
            <a:r>
              <a:rPr lang="en-US" sz="1400" baseline="0"/>
              <a:t> High Worth Clients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'Practice Test ONE'!$D$39:$D$44</c:f>
              <c:strCache>
                <c:ptCount val="6"/>
                <c:pt idx="0">
                  <c:v>$0-$20</c:v>
                </c:pt>
                <c:pt idx="1">
                  <c:v>$21-$40</c:v>
                </c:pt>
                <c:pt idx="2">
                  <c:v>$41-60</c:v>
                </c:pt>
                <c:pt idx="3">
                  <c:v>$61-$80</c:v>
                </c:pt>
                <c:pt idx="4">
                  <c:v>$81-100</c:v>
                </c:pt>
                <c:pt idx="5">
                  <c:v>Over $100</c:v>
                </c:pt>
              </c:strCache>
            </c:strRef>
          </c:cat>
          <c:val>
            <c:numRef>
              <c:f>'Practice Test ONE'!$E$39:$E$44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085952"/>
        <c:axId val="37530624"/>
      </c:barChart>
      <c:catAx>
        <c:axId val="3708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Family</a:t>
                </a:r>
                <a:r>
                  <a:rPr lang="en-US" sz="1200" baseline="0"/>
                  <a:t> Net Worth Year-end 2008</a:t>
                </a:r>
              </a:p>
              <a:p>
                <a:pPr>
                  <a:defRPr sz="1200"/>
                </a:pPr>
                <a:r>
                  <a:rPr lang="en-US" sz="1200" baseline="0"/>
                  <a:t>($Millions)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24072205818022746"/>
              <c:y val="0.73048433048433037"/>
            </c:manualLayout>
          </c:layout>
          <c:overlay val="0"/>
        </c:title>
        <c:majorTickMark val="out"/>
        <c:minorTickMark val="none"/>
        <c:tickLblPos val="nextTo"/>
        <c:crossAx val="37530624"/>
        <c:crosses val="autoZero"/>
        <c:auto val="1"/>
        <c:lblAlgn val="ctr"/>
        <c:lblOffset val="100"/>
        <c:noMultiLvlLbl val="0"/>
      </c:catAx>
      <c:valAx>
        <c:axId val="37530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08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Homes</a:t>
            </a:r>
            <a:r>
              <a:rPr lang="en-US" baseline="0"/>
              <a:t> In Van Nuys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'Practice Test TWO'!$D$39:$D$45</c:f>
              <c:strCache>
                <c:ptCount val="7"/>
                <c:pt idx="0">
                  <c:v>$200 and Less</c:v>
                </c:pt>
                <c:pt idx="1">
                  <c:v>$201-$300</c:v>
                </c:pt>
                <c:pt idx="2">
                  <c:v>$301-$400</c:v>
                </c:pt>
                <c:pt idx="3">
                  <c:v>$401-$500</c:v>
                </c:pt>
                <c:pt idx="4">
                  <c:v>$501-$600</c:v>
                </c:pt>
                <c:pt idx="5">
                  <c:v>$601-$700</c:v>
                </c:pt>
                <c:pt idx="6">
                  <c:v>Above $700</c:v>
                </c:pt>
              </c:strCache>
            </c:strRef>
          </c:cat>
          <c:val>
            <c:numRef>
              <c:f>'Practice Test TWO'!$E$39:$E$45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8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408960"/>
        <c:axId val="40595840"/>
      </c:barChart>
      <c:catAx>
        <c:axId val="404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Sale</a:t>
                </a:r>
                <a:r>
                  <a:rPr lang="en-US" sz="1200" baseline="0"/>
                  <a:t> Prices October 2011 ($1,000s)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34617118784916778"/>
              <c:y val="0.84466338259441709"/>
            </c:manualLayout>
          </c:layout>
          <c:overlay val="0"/>
        </c:title>
        <c:majorTickMark val="out"/>
        <c:minorTickMark val="none"/>
        <c:tickLblPos val="nextTo"/>
        <c:crossAx val="40595840"/>
        <c:crosses val="autoZero"/>
        <c:auto val="1"/>
        <c:lblAlgn val="ctr"/>
        <c:lblOffset val="100"/>
        <c:noMultiLvlLbl val="0"/>
      </c:catAx>
      <c:valAx>
        <c:axId val="40595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40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'Practice Test TWO'!$D$19:$D$25</c:f>
              <c:strCache>
                <c:ptCount val="7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More</c:v>
                </c:pt>
              </c:strCache>
            </c:strRef>
          </c:cat>
          <c:val>
            <c:numRef>
              <c:f>'Practice Test TWO'!$E$19:$E$25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8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33984"/>
        <c:axId val="89077632"/>
      </c:barChart>
      <c:catAx>
        <c:axId val="8583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89077632"/>
        <c:crosses val="autoZero"/>
        <c:auto val="1"/>
        <c:lblAlgn val="ctr"/>
        <c:lblOffset val="100"/>
        <c:noMultiLvlLbl val="0"/>
      </c:catAx>
      <c:valAx>
        <c:axId val="89077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5833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17</xdr:row>
      <xdr:rowOff>180975</xdr:rowOff>
    </xdr:from>
    <xdr:to>
      <xdr:col>12</xdr:col>
      <xdr:colOff>238125</xdr:colOff>
      <xdr:row>27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38</xdr:row>
      <xdr:rowOff>85725</xdr:rowOff>
    </xdr:from>
    <xdr:to>
      <xdr:col>12</xdr:col>
      <xdr:colOff>514350</xdr:colOff>
      <xdr:row>50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180975</xdr:colOff>
      <xdr:row>75</xdr:row>
      <xdr:rowOff>147637</xdr:rowOff>
    </xdr:from>
    <xdr:ext cx="1562101" cy="843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8915400" y="14968537"/>
              <a:ext cx="1562101" cy="843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400"/>
                <a:t>+/- 2 </a:t>
              </a:r>
              <a14:m>
                <m:oMath xmlns:m="http://schemas.openxmlformats.org/officeDocument/2006/math">
                  <m:r>
                    <a:rPr lang="en-US" sz="2400" b="0" i="0">
                      <a:latin typeface="Cambria Math"/>
                    </a:rPr>
                    <m:t>∗</m:t>
                  </m:r>
                  <m:rad>
                    <m:radPr>
                      <m:degHide m:val="on"/>
                      <m:ctrlPr>
                        <a:rPr lang="en-US" sz="2400" i="1">
                          <a:latin typeface="Cambria Math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40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en-US" sz="2400" b="0" i="1">
                              <a:latin typeface="Cambria Math"/>
                            </a:rPr>
                            <m:t>6</m:t>
                          </m:r>
                        </m:num>
                        <m:den>
                          <m:r>
                            <a:rPr lang="en-US" sz="2400" b="0" i="1">
                              <a:latin typeface="Cambria Math"/>
                            </a:rPr>
                            <m:t>𝑛</m:t>
                          </m:r>
                        </m:den>
                      </m:f>
                    </m:e>
                  </m:rad>
                </m:oMath>
              </a14:m>
              <a:endParaRPr lang="en-US" sz="24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8915400" y="14968537"/>
              <a:ext cx="1562101" cy="843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400"/>
                <a:t>+/- 2 </a:t>
              </a:r>
              <a:r>
                <a:rPr lang="en-US" sz="2400" b="0" i="0">
                  <a:latin typeface="Cambria Math"/>
                </a:rPr>
                <a:t>∗</a:t>
              </a:r>
              <a:r>
                <a:rPr lang="en-US" sz="2400" i="0">
                  <a:latin typeface="Cambria Math"/>
                </a:rPr>
                <a:t>√(</a:t>
              </a:r>
              <a:r>
                <a:rPr lang="en-US" sz="2400" b="0" i="0">
                  <a:latin typeface="Cambria Math"/>
                </a:rPr>
                <a:t>6/𝑛)</a:t>
              </a:r>
              <a:endParaRPr lang="en-US" sz="2400"/>
            </a:p>
          </xdr:txBody>
        </xdr:sp>
      </mc:Fallback>
    </mc:AlternateContent>
    <xdr:clientData/>
  </xdr:oneCellAnchor>
  <xdr:twoCellAnchor>
    <xdr:from>
      <xdr:col>5</xdr:col>
      <xdr:colOff>361950</xdr:colOff>
      <xdr:row>89</xdr:row>
      <xdr:rowOff>180975</xdr:rowOff>
    </xdr:from>
    <xdr:to>
      <xdr:col>12</xdr:col>
      <xdr:colOff>9525</xdr:colOff>
      <xdr:row>90</xdr:row>
      <xdr:rowOff>9525</xdr:rowOff>
    </xdr:to>
    <xdr:cxnSp macro="">
      <xdr:nvCxnSpPr>
        <xdr:cNvPr id="6" name="Straight Connector 5"/>
        <xdr:cNvCxnSpPr/>
      </xdr:nvCxnSpPr>
      <xdr:spPr>
        <a:xfrm flipV="1">
          <a:off x="4733925" y="18002250"/>
          <a:ext cx="4619625" cy="1905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88</xdr:row>
      <xdr:rowOff>57150</xdr:rowOff>
    </xdr:from>
    <xdr:to>
      <xdr:col>5</xdr:col>
      <xdr:colOff>361950</xdr:colOff>
      <xdr:row>91</xdr:row>
      <xdr:rowOff>47625</xdr:rowOff>
    </xdr:to>
    <xdr:cxnSp macro="">
      <xdr:nvCxnSpPr>
        <xdr:cNvPr id="8" name="Straight Connector 7"/>
        <xdr:cNvCxnSpPr/>
      </xdr:nvCxnSpPr>
      <xdr:spPr>
        <a:xfrm>
          <a:off x="4724400" y="17687925"/>
          <a:ext cx="9525" cy="5619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638175</xdr:colOff>
      <xdr:row>88</xdr:row>
      <xdr:rowOff>19050</xdr:rowOff>
    </xdr:from>
    <xdr:to>
      <xdr:col>12</xdr:col>
      <xdr:colOff>647700</xdr:colOff>
      <xdr:row>91</xdr:row>
      <xdr:rowOff>47625</xdr:rowOff>
    </xdr:to>
    <xdr:cxnSp macro="">
      <xdr:nvCxnSpPr>
        <xdr:cNvPr id="10" name="Straight Connector 9"/>
        <xdr:cNvCxnSpPr/>
      </xdr:nvCxnSpPr>
      <xdr:spPr>
        <a:xfrm flipH="1">
          <a:off x="9982200" y="17649825"/>
          <a:ext cx="9525" cy="6000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609600</xdr:colOff>
      <xdr:row>90</xdr:row>
      <xdr:rowOff>9525</xdr:rowOff>
    </xdr:from>
    <xdr:to>
      <xdr:col>5</xdr:col>
      <xdr:colOff>352425</xdr:colOff>
      <xdr:row>90</xdr:row>
      <xdr:rowOff>9525</xdr:rowOff>
    </xdr:to>
    <xdr:cxnSp macro="">
      <xdr:nvCxnSpPr>
        <xdr:cNvPr id="12" name="Straight Arrow Connector 11"/>
        <xdr:cNvCxnSpPr/>
      </xdr:nvCxnSpPr>
      <xdr:spPr>
        <a:xfrm flipH="1">
          <a:off x="3657600" y="18021300"/>
          <a:ext cx="1066800" cy="0"/>
        </a:xfrm>
        <a:prstGeom prst="straightConnector1">
          <a:avLst/>
        </a:prstGeom>
        <a:ln w="508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90</xdr:row>
      <xdr:rowOff>0</xdr:rowOff>
    </xdr:from>
    <xdr:to>
      <xdr:col>13</xdr:col>
      <xdr:colOff>295275</xdr:colOff>
      <xdr:row>90</xdr:row>
      <xdr:rowOff>0</xdr:rowOff>
    </xdr:to>
    <xdr:cxnSp macro="">
      <xdr:nvCxnSpPr>
        <xdr:cNvPr id="14" name="Straight Arrow Connector 13"/>
        <xdr:cNvCxnSpPr/>
      </xdr:nvCxnSpPr>
      <xdr:spPr>
        <a:xfrm>
          <a:off x="9353550" y="18011775"/>
          <a:ext cx="1457325" cy="0"/>
        </a:xfrm>
        <a:prstGeom prst="straightConnector1">
          <a:avLst/>
        </a:prstGeom>
        <a:ln w="508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523875</xdr:colOff>
      <xdr:row>88</xdr:row>
      <xdr:rowOff>47625</xdr:rowOff>
    </xdr:from>
    <xdr:to>
      <xdr:col>9</xdr:col>
      <xdr:colOff>533400</xdr:colOff>
      <xdr:row>91</xdr:row>
      <xdr:rowOff>38100</xdr:rowOff>
    </xdr:to>
    <xdr:cxnSp macro="">
      <xdr:nvCxnSpPr>
        <xdr:cNvPr id="17" name="Straight Connector 16"/>
        <xdr:cNvCxnSpPr/>
      </xdr:nvCxnSpPr>
      <xdr:spPr>
        <a:xfrm>
          <a:off x="7334250" y="17678400"/>
          <a:ext cx="9525" cy="5619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66675</xdr:colOff>
      <xdr:row>86</xdr:row>
      <xdr:rowOff>66675</xdr:rowOff>
    </xdr:from>
    <xdr:ext cx="603242" cy="374141"/>
    <xdr:sp macro="" textlink="">
      <xdr:nvSpPr>
        <xdr:cNvPr id="20" name="TextBox 19"/>
        <xdr:cNvSpPr txBox="1"/>
      </xdr:nvSpPr>
      <xdr:spPr>
        <a:xfrm>
          <a:off x="4438650" y="17316450"/>
          <a:ext cx="60324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FF0000"/>
              </a:solidFill>
            </a:rPr>
            <a:t>- 1.1</a:t>
          </a:r>
        </a:p>
      </xdr:txBody>
    </xdr:sp>
    <xdr:clientData/>
  </xdr:oneCellAnchor>
  <xdr:oneCellAnchor>
    <xdr:from>
      <xdr:col>9</xdr:col>
      <xdr:colOff>409575</xdr:colOff>
      <xdr:row>91</xdr:row>
      <xdr:rowOff>114300</xdr:rowOff>
    </xdr:from>
    <xdr:ext cx="301686" cy="374141"/>
    <xdr:sp macro="" textlink="">
      <xdr:nvSpPr>
        <xdr:cNvPr id="21" name="TextBox 20"/>
        <xdr:cNvSpPr txBox="1"/>
      </xdr:nvSpPr>
      <xdr:spPr>
        <a:xfrm>
          <a:off x="7219950" y="18316575"/>
          <a:ext cx="30168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FF0000"/>
              </a:solidFill>
            </a:rPr>
            <a:t>0</a:t>
          </a:r>
        </a:p>
      </xdr:txBody>
    </xdr:sp>
    <xdr:clientData/>
  </xdr:oneCellAnchor>
  <xdr:oneCellAnchor>
    <xdr:from>
      <xdr:col>12</xdr:col>
      <xdr:colOff>400050</xdr:colOff>
      <xdr:row>86</xdr:row>
      <xdr:rowOff>28575</xdr:rowOff>
    </xdr:from>
    <xdr:ext cx="476990" cy="374141"/>
    <xdr:sp macro="" textlink="">
      <xdr:nvSpPr>
        <xdr:cNvPr id="22" name="TextBox 21"/>
        <xdr:cNvSpPr txBox="1"/>
      </xdr:nvSpPr>
      <xdr:spPr>
        <a:xfrm>
          <a:off x="9744075" y="17278350"/>
          <a:ext cx="47699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FF0000"/>
              </a:solidFill>
            </a:rPr>
            <a:t>1.1</a:t>
          </a:r>
        </a:p>
      </xdr:txBody>
    </xdr:sp>
    <xdr:clientData/>
  </xdr:oneCellAnchor>
  <xdr:oneCellAnchor>
    <xdr:from>
      <xdr:col>10</xdr:col>
      <xdr:colOff>381000</xdr:colOff>
      <xdr:row>94</xdr:row>
      <xdr:rowOff>171450</xdr:rowOff>
    </xdr:from>
    <xdr:ext cx="597408" cy="374141"/>
    <xdr:sp macro="" textlink="">
      <xdr:nvSpPr>
        <xdr:cNvPr id="23" name="TextBox 22"/>
        <xdr:cNvSpPr txBox="1"/>
      </xdr:nvSpPr>
      <xdr:spPr>
        <a:xfrm>
          <a:off x="8505825" y="18945225"/>
          <a:ext cx="59740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00B050"/>
              </a:solidFill>
            </a:rPr>
            <a:t>0.55</a:t>
          </a:r>
        </a:p>
      </xdr:txBody>
    </xdr:sp>
    <xdr:clientData/>
  </xdr:oneCellAnchor>
  <xdr:oneCellAnchor>
    <xdr:from>
      <xdr:col>7</xdr:col>
      <xdr:colOff>38100</xdr:colOff>
      <xdr:row>95</xdr:row>
      <xdr:rowOff>28575</xdr:rowOff>
    </xdr:from>
    <xdr:ext cx="772456" cy="374141"/>
    <xdr:sp macro="" textlink="">
      <xdr:nvSpPr>
        <xdr:cNvPr id="24" name="TextBox 23"/>
        <xdr:cNvSpPr txBox="1"/>
      </xdr:nvSpPr>
      <xdr:spPr>
        <a:xfrm>
          <a:off x="5629275" y="18992850"/>
          <a:ext cx="77245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00B050"/>
              </a:solidFill>
            </a:rPr>
            <a:t> - 0.55</a:t>
          </a:r>
        </a:p>
      </xdr:txBody>
    </xdr:sp>
    <xdr:clientData/>
  </xdr:oneCellAnchor>
  <xdr:twoCellAnchor>
    <xdr:from>
      <xdr:col>7</xdr:col>
      <xdr:colOff>428625</xdr:colOff>
      <xdr:row>86</xdr:row>
      <xdr:rowOff>57150</xdr:rowOff>
    </xdr:from>
    <xdr:to>
      <xdr:col>7</xdr:col>
      <xdr:colOff>438150</xdr:colOff>
      <xdr:row>94</xdr:row>
      <xdr:rowOff>180975</xdr:rowOff>
    </xdr:to>
    <xdr:cxnSp macro="">
      <xdr:nvCxnSpPr>
        <xdr:cNvPr id="26" name="Straight Arrow Connector 25"/>
        <xdr:cNvCxnSpPr/>
      </xdr:nvCxnSpPr>
      <xdr:spPr>
        <a:xfrm flipH="1">
          <a:off x="6019800" y="17306925"/>
          <a:ext cx="9525" cy="1647825"/>
        </a:xfrm>
        <a:prstGeom prst="straightConnector1">
          <a:avLst/>
        </a:prstGeom>
        <a:ln w="508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86</xdr:row>
      <xdr:rowOff>9525</xdr:rowOff>
    </xdr:from>
    <xdr:to>
      <xdr:col>11</xdr:col>
      <xdr:colOff>38100</xdr:colOff>
      <xdr:row>94</xdr:row>
      <xdr:rowOff>133350</xdr:rowOff>
    </xdr:to>
    <xdr:cxnSp macro="">
      <xdr:nvCxnSpPr>
        <xdr:cNvPr id="27" name="Straight Arrow Connector 26"/>
        <xdr:cNvCxnSpPr/>
      </xdr:nvCxnSpPr>
      <xdr:spPr>
        <a:xfrm flipH="1">
          <a:off x="8763000" y="17259300"/>
          <a:ext cx="9525" cy="1647825"/>
        </a:xfrm>
        <a:prstGeom prst="straightConnector1">
          <a:avLst/>
        </a:prstGeom>
        <a:ln w="508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514350</xdr:colOff>
      <xdr:row>96</xdr:row>
      <xdr:rowOff>161925</xdr:rowOff>
    </xdr:from>
    <xdr:ext cx="6320000" cy="311496"/>
    <xdr:sp macro="" textlink="">
      <xdr:nvSpPr>
        <xdr:cNvPr id="28" name="TextBox 27"/>
        <xdr:cNvSpPr txBox="1"/>
      </xdr:nvSpPr>
      <xdr:spPr>
        <a:xfrm>
          <a:off x="4276725" y="19316700"/>
          <a:ext cx="63200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Note: -0.55 is halfway bewteen 0 and -1.1; while .55 is halfway between 0 and 1.1.</a:t>
          </a:r>
        </a:p>
      </xdr:txBody>
    </xdr:sp>
    <xdr:clientData/>
  </xdr:oneCellAnchor>
  <xdr:oneCellAnchor>
    <xdr:from>
      <xdr:col>7</xdr:col>
      <xdr:colOff>514350</xdr:colOff>
      <xdr:row>85</xdr:row>
      <xdr:rowOff>152400</xdr:rowOff>
    </xdr:from>
    <xdr:ext cx="2640531" cy="436786"/>
    <xdr:sp macro="" textlink="">
      <xdr:nvSpPr>
        <xdr:cNvPr id="29" name="TextBox 28"/>
        <xdr:cNvSpPr txBox="1"/>
      </xdr:nvSpPr>
      <xdr:spPr>
        <a:xfrm>
          <a:off x="6105525" y="17211675"/>
          <a:ext cx="26405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70C0"/>
              </a:solidFill>
            </a:rPr>
            <a:t>Between -0.55 and 0.55, interpretation is</a:t>
          </a:r>
        </a:p>
        <a:p>
          <a:r>
            <a:rPr lang="en-US" sz="1100" b="1">
              <a:solidFill>
                <a:srgbClr val="0070C0"/>
              </a:solidFill>
            </a:rPr>
            <a:t>"Near 0"</a:t>
          </a:r>
          <a:r>
            <a:rPr lang="en-US" sz="1100" b="1" baseline="0">
              <a:solidFill>
                <a:srgbClr val="0070C0"/>
              </a:solidFill>
            </a:rPr>
            <a:t> so shape is NEARLY SYMMETRIC.</a:t>
          </a:r>
        </a:p>
      </xdr:txBody>
    </xdr:sp>
    <xdr:clientData/>
  </xdr:oneCellAnchor>
  <xdr:oneCellAnchor>
    <xdr:from>
      <xdr:col>5</xdr:col>
      <xdr:colOff>561975</xdr:colOff>
      <xdr:row>88</xdr:row>
      <xdr:rowOff>0</xdr:rowOff>
    </xdr:from>
    <xdr:ext cx="978601" cy="264560"/>
    <xdr:sp macro="" textlink="">
      <xdr:nvSpPr>
        <xdr:cNvPr id="30" name="TextBox 29"/>
        <xdr:cNvSpPr txBox="1"/>
      </xdr:nvSpPr>
      <xdr:spPr>
        <a:xfrm>
          <a:off x="4933950" y="17630775"/>
          <a:ext cx="9786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70C0"/>
              </a:solidFill>
            </a:rPr>
            <a:t>See #A Below</a:t>
          </a:r>
        </a:p>
      </xdr:txBody>
    </xdr:sp>
    <xdr:clientData/>
  </xdr:oneCellAnchor>
  <xdr:oneCellAnchor>
    <xdr:from>
      <xdr:col>11</xdr:col>
      <xdr:colOff>180975</xdr:colOff>
      <xdr:row>88</xdr:row>
      <xdr:rowOff>0</xdr:rowOff>
    </xdr:from>
    <xdr:ext cx="972189" cy="264560"/>
    <xdr:sp macro="" textlink="">
      <xdr:nvSpPr>
        <xdr:cNvPr id="31" name="TextBox 30"/>
        <xdr:cNvSpPr txBox="1"/>
      </xdr:nvSpPr>
      <xdr:spPr>
        <a:xfrm>
          <a:off x="8915400" y="17630775"/>
          <a:ext cx="9721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70C0"/>
              </a:solidFill>
            </a:rPr>
            <a:t>See #B Below</a:t>
          </a:r>
        </a:p>
      </xdr:txBody>
    </xdr:sp>
    <xdr:clientData/>
  </xdr:oneCellAnchor>
  <xdr:oneCellAnchor>
    <xdr:from>
      <xdr:col>12</xdr:col>
      <xdr:colOff>885825</xdr:colOff>
      <xdr:row>87</xdr:row>
      <xdr:rowOff>47625</xdr:rowOff>
    </xdr:from>
    <xdr:ext cx="3685753" cy="436786"/>
    <xdr:sp macro="" textlink="">
      <xdr:nvSpPr>
        <xdr:cNvPr id="32" name="TextBox 31"/>
        <xdr:cNvSpPr txBox="1"/>
      </xdr:nvSpPr>
      <xdr:spPr>
        <a:xfrm>
          <a:off x="10229850" y="17487900"/>
          <a:ext cx="368575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70C0"/>
              </a:solidFill>
            </a:rPr>
            <a:t>For</a:t>
          </a:r>
          <a:r>
            <a:rPr lang="en-US" sz="1100" b="1" baseline="0">
              <a:solidFill>
                <a:srgbClr val="0070C0"/>
              </a:solidFill>
            </a:rPr>
            <a:t> skew values above 1.1</a:t>
          </a:r>
          <a:r>
            <a:rPr lang="en-US" sz="1100" b="1">
              <a:solidFill>
                <a:srgbClr val="0070C0"/>
              </a:solidFill>
            </a:rPr>
            <a:t>, interpretation is</a:t>
          </a:r>
        </a:p>
        <a:p>
          <a:r>
            <a:rPr lang="en-US" sz="1100" b="1">
              <a:solidFill>
                <a:srgbClr val="0070C0"/>
              </a:solidFill>
            </a:rPr>
            <a:t>"outside</a:t>
          </a:r>
          <a:r>
            <a:rPr lang="en-US" sz="1100" b="1" baseline="0">
              <a:solidFill>
                <a:srgbClr val="0070C0"/>
              </a:solidFill>
            </a:rPr>
            <a:t> computed range</a:t>
          </a:r>
          <a:r>
            <a:rPr lang="en-US" sz="1100" b="1">
              <a:solidFill>
                <a:srgbClr val="0070C0"/>
              </a:solidFill>
            </a:rPr>
            <a:t>"</a:t>
          </a:r>
          <a:r>
            <a:rPr lang="en-US" sz="1100" b="1" baseline="0">
              <a:solidFill>
                <a:srgbClr val="0070C0"/>
              </a:solidFill>
            </a:rPr>
            <a:t> so shape is HIGHLY SKEW RIGHT.</a:t>
          </a:r>
        </a:p>
      </xdr:txBody>
    </xdr:sp>
    <xdr:clientData/>
  </xdr:oneCellAnchor>
  <xdr:oneCellAnchor>
    <xdr:from>
      <xdr:col>0</xdr:col>
      <xdr:colOff>0</xdr:colOff>
      <xdr:row>87</xdr:row>
      <xdr:rowOff>19050</xdr:rowOff>
    </xdr:from>
    <xdr:ext cx="3582969" cy="436786"/>
    <xdr:sp macro="" textlink="">
      <xdr:nvSpPr>
        <xdr:cNvPr id="33" name="TextBox 32"/>
        <xdr:cNvSpPr txBox="1"/>
      </xdr:nvSpPr>
      <xdr:spPr>
        <a:xfrm>
          <a:off x="904875" y="17459325"/>
          <a:ext cx="358296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70C0"/>
              </a:solidFill>
            </a:rPr>
            <a:t>For</a:t>
          </a:r>
          <a:r>
            <a:rPr lang="en-US" sz="1100" b="1" baseline="0">
              <a:solidFill>
                <a:srgbClr val="0070C0"/>
              </a:solidFill>
            </a:rPr>
            <a:t> skew values below  -1.1</a:t>
          </a:r>
          <a:r>
            <a:rPr lang="en-US" sz="1100" b="1">
              <a:solidFill>
                <a:srgbClr val="0070C0"/>
              </a:solidFill>
            </a:rPr>
            <a:t>, interpretation is</a:t>
          </a:r>
        </a:p>
        <a:p>
          <a:r>
            <a:rPr lang="en-US" sz="1100" b="1">
              <a:solidFill>
                <a:srgbClr val="0070C0"/>
              </a:solidFill>
            </a:rPr>
            <a:t>"outside</a:t>
          </a:r>
          <a:r>
            <a:rPr lang="en-US" sz="1100" b="1" baseline="0">
              <a:solidFill>
                <a:srgbClr val="0070C0"/>
              </a:solidFill>
            </a:rPr>
            <a:t> computed range</a:t>
          </a:r>
          <a:r>
            <a:rPr lang="en-US" sz="1100" b="1">
              <a:solidFill>
                <a:srgbClr val="0070C0"/>
              </a:solidFill>
            </a:rPr>
            <a:t>"</a:t>
          </a:r>
          <a:r>
            <a:rPr lang="en-US" sz="1100" b="1" baseline="0">
              <a:solidFill>
                <a:srgbClr val="0070C0"/>
              </a:solidFill>
            </a:rPr>
            <a:t> so shape is HIGHLY SKEW LEFT.</a:t>
          </a:r>
        </a:p>
      </xdr:txBody>
    </xdr:sp>
    <xdr:clientData/>
  </xdr:oneCellAnchor>
  <xdr:twoCellAnchor>
    <xdr:from>
      <xdr:col>7</xdr:col>
      <xdr:colOff>104775</xdr:colOff>
      <xdr:row>89</xdr:row>
      <xdr:rowOff>180975</xdr:rowOff>
    </xdr:from>
    <xdr:to>
      <xdr:col>7</xdr:col>
      <xdr:colOff>104775</xdr:colOff>
      <xdr:row>91</xdr:row>
      <xdr:rowOff>133350</xdr:rowOff>
    </xdr:to>
    <xdr:cxnSp macro="">
      <xdr:nvCxnSpPr>
        <xdr:cNvPr id="35" name="Straight Arrow Connector 34"/>
        <xdr:cNvCxnSpPr/>
      </xdr:nvCxnSpPr>
      <xdr:spPr>
        <a:xfrm flipV="1">
          <a:off x="5695950" y="18002250"/>
          <a:ext cx="0" cy="333375"/>
        </a:xfrm>
        <a:prstGeom prst="straightConnector1">
          <a:avLst/>
        </a:prstGeom>
        <a:ln w="5080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590550</xdr:colOff>
      <xdr:row>91</xdr:row>
      <xdr:rowOff>123825</xdr:rowOff>
    </xdr:from>
    <xdr:ext cx="1114088" cy="311496"/>
    <xdr:sp macro="" textlink="">
      <xdr:nvSpPr>
        <xdr:cNvPr id="36" name="TextBox 35"/>
        <xdr:cNvSpPr txBox="1"/>
      </xdr:nvSpPr>
      <xdr:spPr>
        <a:xfrm>
          <a:off x="4962525" y="18326100"/>
          <a:ext cx="1114088" cy="311496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70C0"/>
              </a:solidFill>
            </a:rPr>
            <a:t>SKEW = - 0.7</a:t>
          </a:r>
        </a:p>
      </xdr:txBody>
    </xdr:sp>
    <xdr:clientData/>
  </xdr:oneCellAnchor>
  <xdr:oneCellAnchor>
    <xdr:from>
      <xdr:col>3</xdr:col>
      <xdr:colOff>342900</xdr:colOff>
      <xdr:row>166</xdr:row>
      <xdr:rowOff>180975</xdr:rowOff>
    </xdr:from>
    <xdr:ext cx="1562101" cy="843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/>
            <xdr:cNvSpPr txBox="1"/>
          </xdr:nvSpPr>
          <xdr:spPr>
            <a:xfrm>
              <a:off x="3390900" y="34928175"/>
              <a:ext cx="1562101" cy="843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400"/>
                <a:t>+/- 2 </a:t>
              </a:r>
              <a14:m>
                <m:oMath xmlns:m="http://schemas.openxmlformats.org/officeDocument/2006/math">
                  <m:r>
                    <a:rPr lang="en-US" sz="2400" b="0" i="0">
                      <a:latin typeface="Cambria Math"/>
                    </a:rPr>
                    <m:t>∗</m:t>
                  </m:r>
                  <m:rad>
                    <m:radPr>
                      <m:degHide m:val="on"/>
                      <m:ctrlPr>
                        <a:rPr lang="en-US" sz="2400" i="1">
                          <a:latin typeface="Cambria Math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40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en-US" sz="2400" b="0" i="1">
                              <a:latin typeface="Cambria Math"/>
                            </a:rPr>
                            <m:t>6</m:t>
                          </m:r>
                        </m:num>
                        <m:den>
                          <m:r>
                            <a:rPr lang="en-US" sz="2400" b="0" i="1">
                              <a:latin typeface="Cambria Math"/>
                            </a:rPr>
                            <m:t>𝑛</m:t>
                          </m:r>
                        </m:den>
                      </m:f>
                    </m:e>
                  </m:rad>
                </m:oMath>
              </a14:m>
              <a:endParaRPr lang="en-US" sz="2400"/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>
              <a:off x="3390900" y="34928175"/>
              <a:ext cx="1562101" cy="843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400"/>
                <a:t>+/- 2 </a:t>
              </a:r>
              <a:r>
                <a:rPr lang="en-US" sz="2400" b="0" i="0">
                  <a:latin typeface="Cambria Math"/>
                </a:rPr>
                <a:t>∗</a:t>
              </a:r>
              <a:r>
                <a:rPr lang="en-US" sz="2400" i="0">
                  <a:latin typeface="Cambria Math"/>
                </a:rPr>
                <a:t>√(</a:t>
              </a:r>
              <a:r>
                <a:rPr lang="en-US" sz="2400" b="0" i="0">
                  <a:latin typeface="Cambria Math"/>
                </a:rPr>
                <a:t>6/𝑛)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6</xdr:col>
      <xdr:colOff>369585</xdr:colOff>
      <xdr:row>0</xdr:row>
      <xdr:rowOff>126498</xdr:rowOff>
    </xdr:from>
    <xdr:ext cx="3261342" cy="374141"/>
    <xdr:sp macro="" textlink="">
      <xdr:nvSpPr>
        <xdr:cNvPr id="38" name="Rectangle 37"/>
        <xdr:cNvSpPr/>
      </xdr:nvSpPr>
      <xdr:spPr>
        <a:xfrm>
          <a:off x="4131960" y="126498"/>
          <a:ext cx="3261342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DATA ANALYSIS Practice Test #1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180975</xdr:colOff>
      <xdr:row>75</xdr:row>
      <xdr:rowOff>147637</xdr:rowOff>
    </xdr:from>
    <xdr:ext cx="1562101" cy="843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8915400" y="15159037"/>
              <a:ext cx="1562101" cy="843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400"/>
                <a:t>+/- 2 </a:t>
              </a:r>
              <a14:m>
                <m:oMath xmlns:m="http://schemas.openxmlformats.org/officeDocument/2006/math">
                  <m:r>
                    <a:rPr lang="en-US" sz="2400" b="0" i="0">
                      <a:latin typeface="Cambria Math"/>
                    </a:rPr>
                    <m:t>∗</m:t>
                  </m:r>
                  <m:rad>
                    <m:radPr>
                      <m:degHide m:val="on"/>
                      <m:ctrlPr>
                        <a:rPr lang="en-US" sz="2400" i="1">
                          <a:latin typeface="Cambria Math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40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en-US" sz="2400" b="0" i="1">
                              <a:latin typeface="Cambria Math"/>
                            </a:rPr>
                            <m:t>6</m:t>
                          </m:r>
                        </m:num>
                        <m:den>
                          <m:r>
                            <a:rPr lang="en-US" sz="2400" b="0" i="1">
                              <a:latin typeface="Cambria Math"/>
                            </a:rPr>
                            <m:t>𝑛</m:t>
                          </m:r>
                        </m:den>
                      </m:f>
                    </m:e>
                  </m:rad>
                </m:oMath>
              </a14:m>
              <a:endParaRPr lang="en-US" sz="24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8915400" y="15159037"/>
              <a:ext cx="1562101" cy="843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400"/>
                <a:t>+/- 2 </a:t>
              </a:r>
              <a:r>
                <a:rPr lang="en-US" sz="2400" b="0" i="0">
                  <a:latin typeface="Cambria Math"/>
                </a:rPr>
                <a:t>∗</a:t>
              </a:r>
              <a:r>
                <a:rPr lang="en-US" sz="2400" i="0">
                  <a:latin typeface="Cambria Math"/>
                </a:rPr>
                <a:t>√(</a:t>
              </a:r>
              <a:r>
                <a:rPr lang="en-US" sz="2400" b="0" i="0">
                  <a:latin typeface="Cambria Math"/>
                </a:rPr>
                <a:t>6/𝑛)</a:t>
              </a:r>
              <a:endParaRPr lang="en-US" sz="2400"/>
            </a:p>
          </xdr:txBody>
        </xdr:sp>
      </mc:Fallback>
    </mc:AlternateContent>
    <xdr:clientData/>
  </xdr:oneCellAnchor>
  <xdr:twoCellAnchor>
    <xdr:from>
      <xdr:col>5</xdr:col>
      <xdr:colOff>361950</xdr:colOff>
      <xdr:row>89</xdr:row>
      <xdr:rowOff>180975</xdr:rowOff>
    </xdr:from>
    <xdr:to>
      <xdr:col>12</xdr:col>
      <xdr:colOff>9525</xdr:colOff>
      <xdr:row>90</xdr:row>
      <xdr:rowOff>9525</xdr:rowOff>
    </xdr:to>
    <xdr:cxnSp macro="">
      <xdr:nvCxnSpPr>
        <xdr:cNvPr id="5" name="Straight Connector 4"/>
        <xdr:cNvCxnSpPr/>
      </xdr:nvCxnSpPr>
      <xdr:spPr>
        <a:xfrm flipV="1">
          <a:off x="4733925" y="18002250"/>
          <a:ext cx="4619625" cy="1905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88</xdr:row>
      <xdr:rowOff>57150</xdr:rowOff>
    </xdr:from>
    <xdr:to>
      <xdr:col>5</xdr:col>
      <xdr:colOff>361950</xdr:colOff>
      <xdr:row>91</xdr:row>
      <xdr:rowOff>47625</xdr:rowOff>
    </xdr:to>
    <xdr:cxnSp macro="">
      <xdr:nvCxnSpPr>
        <xdr:cNvPr id="6" name="Straight Connector 5"/>
        <xdr:cNvCxnSpPr/>
      </xdr:nvCxnSpPr>
      <xdr:spPr>
        <a:xfrm>
          <a:off x="4724400" y="17687925"/>
          <a:ext cx="9525" cy="5619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638175</xdr:colOff>
      <xdr:row>88</xdr:row>
      <xdr:rowOff>19050</xdr:rowOff>
    </xdr:from>
    <xdr:to>
      <xdr:col>12</xdr:col>
      <xdr:colOff>647700</xdr:colOff>
      <xdr:row>91</xdr:row>
      <xdr:rowOff>47625</xdr:rowOff>
    </xdr:to>
    <xdr:cxnSp macro="">
      <xdr:nvCxnSpPr>
        <xdr:cNvPr id="7" name="Straight Connector 6"/>
        <xdr:cNvCxnSpPr/>
      </xdr:nvCxnSpPr>
      <xdr:spPr>
        <a:xfrm flipH="1">
          <a:off x="9982200" y="17649825"/>
          <a:ext cx="9525" cy="6000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609600</xdr:colOff>
      <xdr:row>90</xdr:row>
      <xdr:rowOff>9525</xdr:rowOff>
    </xdr:from>
    <xdr:to>
      <xdr:col>5</xdr:col>
      <xdr:colOff>352425</xdr:colOff>
      <xdr:row>90</xdr:row>
      <xdr:rowOff>9525</xdr:rowOff>
    </xdr:to>
    <xdr:cxnSp macro="">
      <xdr:nvCxnSpPr>
        <xdr:cNvPr id="8" name="Straight Arrow Connector 7"/>
        <xdr:cNvCxnSpPr/>
      </xdr:nvCxnSpPr>
      <xdr:spPr>
        <a:xfrm flipH="1">
          <a:off x="3657600" y="18021300"/>
          <a:ext cx="1066800" cy="0"/>
        </a:xfrm>
        <a:prstGeom prst="straightConnector1">
          <a:avLst/>
        </a:prstGeom>
        <a:ln w="508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90</xdr:row>
      <xdr:rowOff>0</xdr:rowOff>
    </xdr:from>
    <xdr:to>
      <xdr:col>13</xdr:col>
      <xdr:colOff>295275</xdr:colOff>
      <xdr:row>90</xdr:row>
      <xdr:rowOff>0</xdr:rowOff>
    </xdr:to>
    <xdr:cxnSp macro="">
      <xdr:nvCxnSpPr>
        <xdr:cNvPr id="9" name="Straight Arrow Connector 8"/>
        <xdr:cNvCxnSpPr/>
      </xdr:nvCxnSpPr>
      <xdr:spPr>
        <a:xfrm>
          <a:off x="9353550" y="18011775"/>
          <a:ext cx="1457325" cy="0"/>
        </a:xfrm>
        <a:prstGeom prst="straightConnector1">
          <a:avLst/>
        </a:prstGeom>
        <a:ln w="508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523875</xdr:colOff>
      <xdr:row>88</xdr:row>
      <xdr:rowOff>47625</xdr:rowOff>
    </xdr:from>
    <xdr:to>
      <xdr:col>9</xdr:col>
      <xdr:colOff>533400</xdr:colOff>
      <xdr:row>91</xdr:row>
      <xdr:rowOff>38100</xdr:rowOff>
    </xdr:to>
    <xdr:cxnSp macro="">
      <xdr:nvCxnSpPr>
        <xdr:cNvPr id="10" name="Straight Connector 9"/>
        <xdr:cNvCxnSpPr/>
      </xdr:nvCxnSpPr>
      <xdr:spPr>
        <a:xfrm>
          <a:off x="7334250" y="17678400"/>
          <a:ext cx="9525" cy="56197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66675</xdr:colOff>
      <xdr:row>86</xdr:row>
      <xdr:rowOff>66675</xdr:rowOff>
    </xdr:from>
    <xdr:ext cx="603242" cy="374141"/>
    <xdr:sp macro="" textlink="">
      <xdr:nvSpPr>
        <xdr:cNvPr id="11" name="TextBox 10"/>
        <xdr:cNvSpPr txBox="1"/>
      </xdr:nvSpPr>
      <xdr:spPr>
        <a:xfrm>
          <a:off x="4438650" y="17316450"/>
          <a:ext cx="60324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FF0000"/>
              </a:solidFill>
            </a:rPr>
            <a:t>- 1.1</a:t>
          </a:r>
        </a:p>
      </xdr:txBody>
    </xdr:sp>
    <xdr:clientData/>
  </xdr:oneCellAnchor>
  <xdr:oneCellAnchor>
    <xdr:from>
      <xdr:col>9</xdr:col>
      <xdr:colOff>409575</xdr:colOff>
      <xdr:row>91</xdr:row>
      <xdr:rowOff>114300</xdr:rowOff>
    </xdr:from>
    <xdr:ext cx="301686" cy="374141"/>
    <xdr:sp macro="" textlink="">
      <xdr:nvSpPr>
        <xdr:cNvPr id="12" name="TextBox 11"/>
        <xdr:cNvSpPr txBox="1"/>
      </xdr:nvSpPr>
      <xdr:spPr>
        <a:xfrm>
          <a:off x="7219950" y="18316575"/>
          <a:ext cx="30168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FF0000"/>
              </a:solidFill>
            </a:rPr>
            <a:t>0</a:t>
          </a:r>
        </a:p>
      </xdr:txBody>
    </xdr:sp>
    <xdr:clientData/>
  </xdr:oneCellAnchor>
  <xdr:oneCellAnchor>
    <xdr:from>
      <xdr:col>12</xdr:col>
      <xdr:colOff>400050</xdr:colOff>
      <xdr:row>86</xdr:row>
      <xdr:rowOff>28575</xdr:rowOff>
    </xdr:from>
    <xdr:ext cx="476990" cy="374141"/>
    <xdr:sp macro="" textlink="">
      <xdr:nvSpPr>
        <xdr:cNvPr id="13" name="TextBox 12"/>
        <xdr:cNvSpPr txBox="1"/>
      </xdr:nvSpPr>
      <xdr:spPr>
        <a:xfrm>
          <a:off x="9744075" y="17278350"/>
          <a:ext cx="47699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FF0000"/>
              </a:solidFill>
            </a:rPr>
            <a:t>1.1</a:t>
          </a:r>
        </a:p>
      </xdr:txBody>
    </xdr:sp>
    <xdr:clientData/>
  </xdr:oneCellAnchor>
  <xdr:oneCellAnchor>
    <xdr:from>
      <xdr:col>10</xdr:col>
      <xdr:colOff>381000</xdr:colOff>
      <xdr:row>94</xdr:row>
      <xdr:rowOff>171450</xdr:rowOff>
    </xdr:from>
    <xdr:ext cx="597408" cy="374141"/>
    <xdr:sp macro="" textlink="">
      <xdr:nvSpPr>
        <xdr:cNvPr id="14" name="TextBox 13"/>
        <xdr:cNvSpPr txBox="1"/>
      </xdr:nvSpPr>
      <xdr:spPr>
        <a:xfrm>
          <a:off x="8505825" y="18945225"/>
          <a:ext cx="59740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00B050"/>
              </a:solidFill>
            </a:rPr>
            <a:t>0.55</a:t>
          </a:r>
        </a:p>
      </xdr:txBody>
    </xdr:sp>
    <xdr:clientData/>
  </xdr:oneCellAnchor>
  <xdr:oneCellAnchor>
    <xdr:from>
      <xdr:col>7</xdr:col>
      <xdr:colOff>38100</xdr:colOff>
      <xdr:row>95</xdr:row>
      <xdr:rowOff>28575</xdr:rowOff>
    </xdr:from>
    <xdr:ext cx="772456" cy="374141"/>
    <xdr:sp macro="" textlink="">
      <xdr:nvSpPr>
        <xdr:cNvPr id="15" name="TextBox 14"/>
        <xdr:cNvSpPr txBox="1"/>
      </xdr:nvSpPr>
      <xdr:spPr>
        <a:xfrm>
          <a:off x="5629275" y="18992850"/>
          <a:ext cx="77245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00B050"/>
              </a:solidFill>
            </a:rPr>
            <a:t> - 0.55</a:t>
          </a:r>
        </a:p>
      </xdr:txBody>
    </xdr:sp>
    <xdr:clientData/>
  </xdr:oneCellAnchor>
  <xdr:twoCellAnchor>
    <xdr:from>
      <xdr:col>7</xdr:col>
      <xdr:colOff>428625</xdr:colOff>
      <xdr:row>86</xdr:row>
      <xdr:rowOff>57150</xdr:rowOff>
    </xdr:from>
    <xdr:to>
      <xdr:col>7</xdr:col>
      <xdr:colOff>438150</xdr:colOff>
      <xdr:row>94</xdr:row>
      <xdr:rowOff>180975</xdr:rowOff>
    </xdr:to>
    <xdr:cxnSp macro="">
      <xdr:nvCxnSpPr>
        <xdr:cNvPr id="16" name="Straight Arrow Connector 15"/>
        <xdr:cNvCxnSpPr/>
      </xdr:nvCxnSpPr>
      <xdr:spPr>
        <a:xfrm flipH="1">
          <a:off x="6019800" y="17306925"/>
          <a:ext cx="9525" cy="1647825"/>
        </a:xfrm>
        <a:prstGeom prst="straightConnector1">
          <a:avLst/>
        </a:prstGeom>
        <a:ln w="508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86</xdr:row>
      <xdr:rowOff>9525</xdr:rowOff>
    </xdr:from>
    <xdr:to>
      <xdr:col>11</xdr:col>
      <xdr:colOff>38100</xdr:colOff>
      <xdr:row>94</xdr:row>
      <xdr:rowOff>133350</xdr:rowOff>
    </xdr:to>
    <xdr:cxnSp macro="">
      <xdr:nvCxnSpPr>
        <xdr:cNvPr id="17" name="Straight Arrow Connector 16"/>
        <xdr:cNvCxnSpPr/>
      </xdr:nvCxnSpPr>
      <xdr:spPr>
        <a:xfrm flipH="1">
          <a:off x="8763000" y="17259300"/>
          <a:ext cx="9525" cy="1647825"/>
        </a:xfrm>
        <a:prstGeom prst="straightConnector1">
          <a:avLst/>
        </a:prstGeom>
        <a:ln w="508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514350</xdr:colOff>
      <xdr:row>96</xdr:row>
      <xdr:rowOff>161925</xdr:rowOff>
    </xdr:from>
    <xdr:ext cx="6320000" cy="311496"/>
    <xdr:sp macro="" textlink="">
      <xdr:nvSpPr>
        <xdr:cNvPr id="18" name="TextBox 17"/>
        <xdr:cNvSpPr txBox="1"/>
      </xdr:nvSpPr>
      <xdr:spPr>
        <a:xfrm>
          <a:off x="4276725" y="19316700"/>
          <a:ext cx="63200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Note: -0.55 is halfway bewteen 0 and -1.1; while .55 is halfway between 0 and 1.1.</a:t>
          </a:r>
        </a:p>
      </xdr:txBody>
    </xdr:sp>
    <xdr:clientData/>
  </xdr:oneCellAnchor>
  <xdr:oneCellAnchor>
    <xdr:from>
      <xdr:col>7</xdr:col>
      <xdr:colOff>514350</xdr:colOff>
      <xdr:row>85</xdr:row>
      <xdr:rowOff>152400</xdr:rowOff>
    </xdr:from>
    <xdr:ext cx="2640531" cy="436786"/>
    <xdr:sp macro="" textlink="">
      <xdr:nvSpPr>
        <xdr:cNvPr id="19" name="TextBox 18"/>
        <xdr:cNvSpPr txBox="1"/>
      </xdr:nvSpPr>
      <xdr:spPr>
        <a:xfrm>
          <a:off x="6105525" y="17211675"/>
          <a:ext cx="26405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70C0"/>
              </a:solidFill>
            </a:rPr>
            <a:t>Between -0.55 and 0.55, interpretation is</a:t>
          </a:r>
        </a:p>
        <a:p>
          <a:r>
            <a:rPr lang="en-US" sz="1100" b="1">
              <a:solidFill>
                <a:srgbClr val="0070C0"/>
              </a:solidFill>
            </a:rPr>
            <a:t>"Near 0"</a:t>
          </a:r>
          <a:r>
            <a:rPr lang="en-US" sz="1100" b="1" baseline="0">
              <a:solidFill>
                <a:srgbClr val="0070C0"/>
              </a:solidFill>
            </a:rPr>
            <a:t> so shape is NEARLY SYMMETRIC.</a:t>
          </a:r>
        </a:p>
      </xdr:txBody>
    </xdr:sp>
    <xdr:clientData/>
  </xdr:oneCellAnchor>
  <xdr:oneCellAnchor>
    <xdr:from>
      <xdr:col>5</xdr:col>
      <xdr:colOff>561975</xdr:colOff>
      <xdr:row>88</xdr:row>
      <xdr:rowOff>0</xdr:rowOff>
    </xdr:from>
    <xdr:ext cx="978601" cy="264560"/>
    <xdr:sp macro="" textlink="">
      <xdr:nvSpPr>
        <xdr:cNvPr id="20" name="TextBox 19"/>
        <xdr:cNvSpPr txBox="1"/>
      </xdr:nvSpPr>
      <xdr:spPr>
        <a:xfrm>
          <a:off x="4933950" y="17630775"/>
          <a:ext cx="9786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70C0"/>
              </a:solidFill>
            </a:rPr>
            <a:t>See #A Below</a:t>
          </a:r>
        </a:p>
      </xdr:txBody>
    </xdr:sp>
    <xdr:clientData/>
  </xdr:oneCellAnchor>
  <xdr:oneCellAnchor>
    <xdr:from>
      <xdr:col>11</xdr:col>
      <xdr:colOff>180975</xdr:colOff>
      <xdr:row>88</xdr:row>
      <xdr:rowOff>0</xdr:rowOff>
    </xdr:from>
    <xdr:ext cx="972189" cy="264560"/>
    <xdr:sp macro="" textlink="">
      <xdr:nvSpPr>
        <xdr:cNvPr id="21" name="TextBox 20"/>
        <xdr:cNvSpPr txBox="1"/>
      </xdr:nvSpPr>
      <xdr:spPr>
        <a:xfrm>
          <a:off x="8915400" y="17630775"/>
          <a:ext cx="9721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70C0"/>
              </a:solidFill>
            </a:rPr>
            <a:t>See #B Below</a:t>
          </a:r>
        </a:p>
      </xdr:txBody>
    </xdr:sp>
    <xdr:clientData/>
  </xdr:oneCellAnchor>
  <xdr:oneCellAnchor>
    <xdr:from>
      <xdr:col>12</xdr:col>
      <xdr:colOff>885825</xdr:colOff>
      <xdr:row>87</xdr:row>
      <xdr:rowOff>47625</xdr:rowOff>
    </xdr:from>
    <xdr:ext cx="3685753" cy="436786"/>
    <xdr:sp macro="" textlink="">
      <xdr:nvSpPr>
        <xdr:cNvPr id="22" name="TextBox 21"/>
        <xdr:cNvSpPr txBox="1"/>
      </xdr:nvSpPr>
      <xdr:spPr>
        <a:xfrm>
          <a:off x="10229850" y="17487900"/>
          <a:ext cx="368575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70C0"/>
              </a:solidFill>
            </a:rPr>
            <a:t>For</a:t>
          </a:r>
          <a:r>
            <a:rPr lang="en-US" sz="1100" b="1" baseline="0">
              <a:solidFill>
                <a:srgbClr val="0070C0"/>
              </a:solidFill>
            </a:rPr>
            <a:t> skew values above 1.1</a:t>
          </a:r>
          <a:r>
            <a:rPr lang="en-US" sz="1100" b="1">
              <a:solidFill>
                <a:srgbClr val="0070C0"/>
              </a:solidFill>
            </a:rPr>
            <a:t>, interpretation is</a:t>
          </a:r>
        </a:p>
        <a:p>
          <a:r>
            <a:rPr lang="en-US" sz="1100" b="1">
              <a:solidFill>
                <a:srgbClr val="0070C0"/>
              </a:solidFill>
            </a:rPr>
            <a:t>"outside</a:t>
          </a:r>
          <a:r>
            <a:rPr lang="en-US" sz="1100" b="1" baseline="0">
              <a:solidFill>
                <a:srgbClr val="0070C0"/>
              </a:solidFill>
            </a:rPr>
            <a:t> computed range</a:t>
          </a:r>
          <a:r>
            <a:rPr lang="en-US" sz="1100" b="1">
              <a:solidFill>
                <a:srgbClr val="0070C0"/>
              </a:solidFill>
            </a:rPr>
            <a:t>"</a:t>
          </a:r>
          <a:r>
            <a:rPr lang="en-US" sz="1100" b="1" baseline="0">
              <a:solidFill>
                <a:srgbClr val="0070C0"/>
              </a:solidFill>
            </a:rPr>
            <a:t> so shape is HIGHLY SKEW RIGHT.</a:t>
          </a:r>
        </a:p>
      </xdr:txBody>
    </xdr:sp>
    <xdr:clientData/>
  </xdr:oneCellAnchor>
  <xdr:oneCellAnchor>
    <xdr:from>
      <xdr:col>0</xdr:col>
      <xdr:colOff>0</xdr:colOff>
      <xdr:row>87</xdr:row>
      <xdr:rowOff>19050</xdr:rowOff>
    </xdr:from>
    <xdr:ext cx="3582969" cy="436786"/>
    <xdr:sp macro="" textlink="">
      <xdr:nvSpPr>
        <xdr:cNvPr id="23" name="TextBox 22"/>
        <xdr:cNvSpPr txBox="1"/>
      </xdr:nvSpPr>
      <xdr:spPr>
        <a:xfrm>
          <a:off x="904875" y="17459325"/>
          <a:ext cx="358296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70C0"/>
              </a:solidFill>
            </a:rPr>
            <a:t>For</a:t>
          </a:r>
          <a:r>
            <a:rPr lang="en-US" sz="1100" b="1" baseline="0">
              <a:solidFill>
                <a:srgbClr val="0070C0"/>
              </a:solidFill>
            </a:rPr>
            <a:t> skew values below  -1.1</a:t>
          </a:r>
          <a:r>
            <a:rPr lang="en-US" sz="1100" b="1">
              <a:solidFill>
                <a:srgbClr val="0070C0"/>
              </a:solidFill>
            </a:rPr>
            <a:t>, interpretation is</a:t>
          </a:r>
        </a:p>
        <a:p>
          <a:r>
            <a:rPr lang="en-US" sz="1100" b="1">
              <a:solidFill>
                <a:srgbClr val="0070C0"/>
              </a:solidFill>
            </a:rPr>
            <a:t>"outside</a:t>
          </a:r>
          <a:r>
            <a:rPr lang="en-US" sz="1100" b="1" baseline="0">
              <a:solidFill>
                <a:srgbClr val="0070C0"/>
              </a:solidFill>
            </a:rPr>
            <a:t> computed range</a:t>
          </a:r>
          <a:r>
            <a:rPr lang="en-US" sz="1100" b="1">
              <a:solidFill>
                <a:srgbClr val="0070C0"/>
              </a:solidFill>
            </a:rPr>
            <a:t>"</a:t>
          </a:r>
          <a:r>
            <a:rPr lang="en-US" sz="1100" b="1" baseline="0">
              <a:solidFill>
                <a:srgbClr val="0070C0"/>
              </a:solidFill>
            </a:rPr>
            <a:t> so shape is HIGHLY SKEW LEFT.</a:t>
          </a:r>
        </a:p>
      </xdr:txBody>
    </xdr:sp>
    <xdr:clientData/>
  </xdr:oneCellAnchor>
  <xdr:twoCellAnchor>
    <xdr:from>
      <xdr:col>8</xdr:col>
      <xdr:colOff>590550</xdr:colOff>
      <xdr:row>89</xdr:row>
      <xdr:rowOff>180975</xdr:rowOff>
    </xdr:from>
    <xdr:to>
      <xdr:col>8</xdr:col>
      <xdr:colOff>590550</xdr:colOff>
      <xdr:row>91</xdr:row>
      <xdr:rowOff>133350</xdr:rowOff>
    </xdr:to>
    <xdr:cxnSp macro="">
      <xdr:nvCxnSpPr>
        <xdr:cNvPr id="24" name="Straight Arrow Connector 23"/>
        <xdr:cNvCxnSpPr/>
      </xdr:nvCxnSpPr>
      <xdr:spPr>
        <a:xfrm flipV="1">
          <a:off x="6791325" y="18164175"/>
          <a:ext cx="0" cy="333375"/>
        </a:xfrm>
        <a:prstGeom prst="straightConnector1">
          <a:avLst/>
        </a:prstGeom>
        <a:ln w="5080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514350</xdr:colOff>
      <xdr:row>91</xdr:row>
      <xdr:rowOff>133350</xdr:rowOff>
    </xdr:from>
    <xdr:ext cx="1114088" cy="311496"/>
    <xdr:sp macro="" textlink="">
      <xdr:nvSpPr>
        <xdr:cNvPr id="25" name="TextBox 24"/>
        <xdr:cNvSpPr txBox="1"/>
      </xdr:nvSpPr>
      <xdr:spPr>
        <a:xfrm>
          <a:off x="6105525" y="18497550"/>
          <a:ext cx="1114088" cy="311496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70C0"/>
              </a:solidFill>
            </a:rPr>
            <a:t>SKEW = - 0.2</a:t>
          </a:r>
        </a:p>
      </xdr:txBody>
    </xdr:sp>
    <xdr:clientData/>
  </xdr:oneCellAnchor>
  <xdr:oneCellAnchor>
    <xdr:from>
      <xdr:col>3</xdr:col>
      <xdr:colOff>342900</xdr:colOff>
      <xdr:row>166</xdr:row>
      <xdr:rowOff>180975</xdr:rowOff>
    </xdr:from>
    <xdr:ext cx="1562101" cy="843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/>
            <xdr:cNvSpPr txBox="1"/>
          </xdr:nvSpPr>
          <xdr:spPr>
            <a:xfrm>
              <a:off x="3390900" y="34928175"/>
              <a:ext cx="1562101" cy="843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400"/>
                <a:t>+/- 2 </a:t>
              </a:r>
              <a14:m>
                <m:oMath xmlns:m="http://schemas.openxmlformats.org/officeDocument/2006/math">
                  <m:r>
                    <a:rPr lang="en-US" sz="2400" b="0" i="0">
                      <a:latin typeface="Cambria Math"/>
                    </a:rPr>
                    <m:t>∗</m:t>
                  </m:r>
                  <m:rad>
                    <m:radPr>
                      <m:degHide m:val="on"/>
                      <m:ctrlPr>
                        <a:rPr lang="en-US" sz="2400" i="1">
                          <a:latin typeface="Cambria Math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240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en-US" sz="2400" b="0" i="1">
                              <a:latin typeface="Cambria Math"/>
                            </a:rPr>
                            <m:t>6</m:t>
                          </m:r>
                        </m:num>
                        <m:den>
                          <m:r>
                            <a:rPr lang="en-US" sz="2400" b="0" i="1">
                              <a:latin typeface="Cambria Math"/>
                            </a:rPr>
                            <m:t>𝑛</m:t>
                          </m:r>
                        </m:den>
                      </m:f>
                    </m:e>
                  </m:rad>
                </m:oMath>
              </a14:m>
              <a:endParaRPr lang="en-US" sz="2400"/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3390900" y="34928175"/>
              <a:ext cx="1562101" cy="843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2400"/>
                <a:t>+/- 2 </a:t>
              </a:r>
              <a:r>
                <a:rPr lang="en-US" sz="2400" b="0" i="0">
                  <a:latin typeface="Cambria Math"/>
                </a:rPr>
                <a:t>∗</a:t>
              </a:r>
              <a:r>
                <a:rPr lang="en-US" sz="2400" i="0">
                  <a:latin typeface="Cambria Math"/>
                </a:rPr>
                <a:t>√(</a:t>
              </a:r>
              <a:r>
                <a:rPr lang="en-US" sz="2400" b="0" i="0">
                  <a:latin typeface="Cambria Math"/>
                </a:rPr>
                <a:t>6/𝑛)</a:t>
              </a:r>
              <a:endParaRPr lang="en-US" sz="2400"/>
            </a:p>
          </xdr:txBody>
        </xdr:sp>
      </mc:Fallback>
    </mc:AlternateContent>
    <xdr:clientData/>
  </xdr:oneCellAnchor>
  <xdr:twoCellAnchor>
    <xdr:from>
      <xdr:col>6</xdr:col>
      <xdr:colOff>447675</xdr:colOff>
      <xdr:row>38</xdr:row>
      <xdr:rowOff>66675</xdr:rowOff>
    </xdr:from>
    <xdr:to>
      <xdr:col>14</xdr:col>
      <xdr:colOff>381000</xdr:colOff>
      <xdr:row>50</xdr:row>
      <xdr:rowOff>28575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16</xdr:row>
      <xdr:rowOff>180975</xdr:rowOff>
    </xdr:from>
    <xdr:to>
      <xdr:col>12</xdr:col>
      <xdr:colOff>447675</xdr:colOff>
      <xdr:row>26</xdr:row>
      <xdr:rowOff>171450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381000</xdr:colOff>
      <xdr:row>0</xdr:row>
      <xdr:rowOff>95250</xdr:rowOff>
    </xdr:from>
    <xdr:ext cx="3261342" cy="374141"/>
    <xdr:sp macro="" textlink="">
      <xdr:nvSpPr>
        <xdr:cNvPr id="29" name="Rectangle 28"/>
        <xdr:cNvSpPr/>
      </xdr:nvSpPr>
      <xdr:spPr>
        <a:xfrm>
          <a:off x="4143375" y="95250"/>
          <a:ext cx="3261342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DATA ANALYSIS Practice Test #2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9"/>
  <sheetViews>
    <sheetView tabSelected="1" topLeftCell="A7" workbookViewId="0">
      <selection activeCell="B31" sqref="B31"/>
    </sheetView>
  </sheetViews>
  <sheetFormatPr defaultRowHeight="15" x14ac:dyDescent="0.25"/>
  <cols>
    <col min="1" max="1" width="9.140625" style="1"/>
    <col min="4" max="4" width="10.7109375" customWidth="1"/>
    <col min="10" max="10" width="19.7109375" customWidth="1"/>
    <col min="13" max="13" width="17.5703125" customWidth="1"/>
    <col min="18" max="18" width="3.7109375" customWidth="1"/>
  </cols>
  <sheetData>
    <row r="2" spans="1:8" x14ac:dyDescent="0.25">
      <c r="A2" s="2" t="s">
        <v>0</v>
      </c>
    </row>
    <row r="3" spans="1:8" ht="26.25" x14ac:dyDescent="0.4">
      <c r="A3" s="25">
        <v>21</v>
      </c>
      <c r="C3" s="7" t="s">
        <v>1</v>
      </c>
    </row>
    <row r="4" spans="1:8" ht="15.75" x14ac:dyDescent="0.25">
      <c r="A4" s="25">
        <v>32</v>
      </c>
      <c r="D4" s="18" t="s">
        <v>4</v>
      </c>
      <c r="E4" s="18"/>
      <c r="F4" s="1"/>
    </row>
    <row r="5" spans="1:8" ht="15.75" x14ac:dyDescent="0.25">
      <c r="A5" s="25">
        <v>42</v>
      </c>
      <c r="D5" s="18"/>
      <c r="E5" s="18"/>
      <c r="F5" s="1"/>
    </row>
    <row r="6" spans="1:8" ht="15.75" x14ac:dyDescent="0.25">
      <c r="A6" s="25">
        <v>46</v>
      </c>
      <c r="D6" s="18" t="s">
        <v>148</v>
      </c>
      <c r="E6" s="18"/>
      <c r="F6" s="1"/>
    </row>
    <row r="7" spans="1:8" ht="15.75" x14ac:dyDescent="0.25">
      <c r="A7" s="25">
        <v>47</v>
      </c>
      <c r="D7" s="18"/>
      <c r="E7" s="18" t="s">
        <v>3</v>
      </c>
      <c r="F7" s="1"/>
    </row>
    <row r="8" spans="1:8" ht="15.75" x14ac:dyDescent="0.25">
      <c r="A8" s="25">
        <v>55</v>
      </c>
      <c r="D8" s="18"/>
      <c r="E8" s="18" t="s">
        <v>6</v>
      </c>
      <c r="F8" s="1"/>
    </row>
    <row r="9" spans="1:8" x14ac:dyDescent="0.25">
      <c r="A9" s="25">
        <v>58</v>
      </c>
      <c r="H9">
        <v>20</v>
      </c>
    </row>
    <row r="10" spans="1:8" x14ac:dyDescent="0.25">
      <c r="A10" s="25">
        <v>61</v>
      </c>
      <c r="H10">
        <v>40</v>
      </c>
    </row>
    <row r="11" spans="1:8" x14ac:dyDescent="0.25">
      <c r="A11" s="25">
        <v>63</v>
      </c>
      <c r="H11">
        <v>60</v>
      </c>
    </row>
    <row r="12" spans="1:8" x14ac:dyDescent="0.25">
      <c r="A12" s="25">
        <v>64</v>
      </c>
      <c r="H12">
        <v>80</v>
      </c>
    </row>
    <row r="13" spans="1:8" x14ac:dyDescent="0.25">
      <c r="A13" s="25">
        <v>69</v>
      </c>
      <c r="H13">
        <v>100</v>
      </c>
    </row>
    <row r="14" spans="1:8" x14ac:dyDescent="0.25">
      <c r="A14" s="25">
        <v>71</v>
      </c>
    </row>
    <row r="15" spans="1:8" ht="15.75" x14ac:dyDescent="0.25">
      <c r="A15" s="25">
        <v>73</v>
      </c>
      <c r="D15" t="s">
        <v>10</v>
      </c>
      <c r="E15" s="18" t="s">
        <v>11</v>
      </c>
    </row>
    <row r="16" spans="1:8" ht="15.75" x14ac:dyDescent="0.25">
      <c r="A16" s="25">
        <v>76</v>
      </c>
      <c r="E16" s="18" t="s">
        <v>13</v>
      </c>
      <c r="H16" t="s">
        <v>5</v>
      </c>
    </row>
    <row r="17" spans="1:7" ht="15.75" thickBot="1" x14ac:dyDescent="0.3">
      <c r="A17" s="25">
        <v>79</v>
      </c>
    </row>
    <row r="18" spans="1:7" x14ac:dyDescent="0.25">
      <c r="A18" s="25">
        <v>80</v>
      </c>
      <c r="D18" s="6" t="s">
        <v>7</v>
      </c>
      <c r="E18" s="6" t="s">
        <v>9</v>
      </c>
    </row>
    <row r="19" spans="1:7" x14ac:dyDescent="0.25">
      <c r="A19" s="25">
        <v>80</v>
      </c>
      <c r="D19" s="3">
        <v>20</v>
      </c>
      <c r="E19" s="4">
        <v>0</v>
      </c>
    </row>
    <row r="20" spans="1:7" x14ac:dyDescent="0.25">
      <c r="A20" s="25">
        <v>83</v>
      </c>
      <c r="D20" s="3">
        <v>40</v>
      </c>
      <c r="E20" s="4">
        <v>2</v>
      </c>
    </row>
    <row r="21" spans="1:7" x14ac:dyDescent="0.25">
      <c r="A21" s="25">
        <v>88</v>
      </c>
      <c r="D21" s="3">
        <v>60</v>
      </c>
      <c r="E21" s="4">
        <v>5</v>
      </c>
    </row>
    <row r="22" spans="1:7" x14ac:dyDescent="0.25">
      <c r="A22" s="25">
        <v>89</v>
      </c>
      <c r="D22" s="3">
        <v>80</v>
      </c>
      <c r="E22" s="4">
        <v>10</v>
      </c>
    </row>
    <row r="23" spans="1:7" x14ac:dyDescent="0.25">
      <c r="D23" s="3">
        <v>100</v>
      </c>
      <c r="E23" s="4">
        <v>3</v>
      </c>
    </row>
    <row r="24" spans="1:7" ht="15.75" thickBot="1" x14ac:dyDescent="0.3">
      <c r="D24" s="5" t="s">
        <v>8</v>
      </c>
      <c r="E24" s="5">
        <v>0</v>
      </c>
    </row>
    <row r="31" spans="1:7" ht="15.75" x14ac:dyDescent="0.25">
      <c r="D31" s="18" t="s">
        <v>12</v>
      </c>
      <c r="E31" s="18" t="s">
        <v>14</v>
      </c>
      <c r="F31" s="18"/>
      <c r="G31" s="18"/>
    </row>
    <row r="32" spans="1:7" ht="15.75" x14ac:dyDescent="0.25">
      <c r="D32" s="18"/>
      <c r="E32" s="18"/>
      <c r="F32" s="18" t="s">
        <v>15</v>
      </c>
      <c r="G32" s="18"/>
    </row>
    <row r="33" spans="4:7" ht="15.75" x14ac:dyDescent="0.25">
      <c r="D33" s="18"/>
      <c r="E33" s="18"/>
      <c r="F33" s="18" t="s">
        <v>16</v>
      </c>
      <c r="G33" s="18"/>
    </row>
    <row r="34" spans="4:7" ht="15.75" x14ac:dyDescent="0.25">
      <c r="D34" s="18"/>
      <c r="E34" s="18"/>
      <c r="F34" s="18" t="s">
        <v>17</v>
      </c>
      <c r="G34" s="18"/>
    </row>
    <row r="35" spans="4:7" ht="15.75" x14ac:dyDescent="0.25">
      <c r="D35" s="18"/>
      <c r="E35" s="18"/>
      <c r="F35" s="18" t="s">
        <v>18</v>
      </c>
      <c r="G35" s="18"/>
    </row>
    <row r="36" spans="4:7" ht="15.75" x14ac:dyDescent="0.25">
      <c r="D36" s="18"/>
      <c r="E36" s="18"/>
      <c r="F36" s="18" t="s">
        <v>19</v>
      </c>
      <c r="G36" s="18"/>
    </row>
    <row r="37" spans="4:7" ht="16.5" thickBot="1" x14ac:dyDescent="0.3">
      <c r="D37" s="18"/>
      <c r="E37" s="18"/>
      <c r="F37" s="18" t="s">
        <v>26</v>
      </c>
      <c r="G37" s="18"/>
    </row>
    <row r="38" spans="4:7" x14ac:dyDescent="0.25">
      <c r="D38" s="6" t="s">
        <v>7</v>
      </c>
      <c r="E38" s="6" t="s">
        <v>9</v>
      </c>
    </row>
    <row r="39" spans="4:7" x14ac:dyDescent="0.25">
      <c r="D39" s="3" t="s">
        <v>20</v>
      </c>
      <c r="E39" s="4">
        <v>0</v>
      </c>
    </row>
    <row r="40" spans="4:7" x14ac:dyDescent="0.25">
      <c r="D40" s="3" t="s">
        <v>21</v>
      </c>
      <c r="E40" s="4">
        <v>2</v>
      </c>
    </row>
    <row r="41" spans="4:7" x14ac:dyDescent="0.25">
      <c r="D41" s="3" t="s">
        <v>22</v>
      </c>
      <c r="E41" s="4">
        <v>5</v>
      </c>
    </row>
    <row r="42" spans="4:7" x14ac:dyDescent="0.25">
      <c r="D42" s="3" t="s">
        <v>23</v>
      </c>
      <c r="E42" s="4">
        <v>10</v>
      </c>
    </row>
    <row r="43" spans="4:7" x14ac:dyDescent="0.25">
      <c r="D43" s="3" t="s">
        <v>24</v>
      </c>
      <c r="E43" s="4">
        <v>3</v>
      </c>
    </row>
    <row r="44" spans="4:7" ht="15.75" thickBot="1" x14ac:dyDescent="0.3">
      <c r="D44" s="5" t="s">
        <v>25</v>
      </c>
      <c r="E44" s="5">
        <v>0</v>
      </c>
    </row>
    <row r="52" spans="3:20" x14ac:dyDescent="0.25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3:20" ht="26.25" x14ac:dyDescent="0.4">
      <c r="C53" s="7" t="s">
        <v>50</v>
      </c>
    </row>
    <row r="54" spans="3:20" ht="15.75" x14ac:dyDescent="0.25">
      <c r="D54" s="18" t="s">
        <v>27</v>
      </c>
    </row>
    <row r="55" spans="3:20" ht="16.5" thickBot="1" x14ac:dyDescent="0.3">
      <c r="D55" s="18"/>
    </row>
    <row r="56" spans="3:20" ht="15.75" x14ac:dyDescent="0.25">
      <c r="D56" s="18" t="s">
        <v>43</v>
      </c>
      <c r="J56" s="8" t="s">
        <v>28</v>
      </c>
      <c r="K56" s="8"/>
    </row>
    <row r="57" spans="3:20" ht="15.75" x14ac:dyDescent="0.25">
      <c r="D57" s="18"/>
      <c r="J57" s="4"/>
      <c r="K57" s="4"/>
    </row>
    <row r="58" spans="3:20" ht="15.75" x14ac:dyDescent="0.25">
      <c r="D58" s="18" t="s">
        <v>42</v>
      </c>
      <c r="J58" s="4" t="s">
        <v>29</v>
      </c>
      <c r="K58" s="10">
        <v>63.85</v>
      </c>
    </row>
    <row r="59" spans="3:20" x14ac:dyDescent="0.25">
      <c r="J59" s="4" t="s">
        <v>30</v>
      </c>
      <c r="K59" s="10">
        <v>4.1972892254531695</v>
      </c>
    </row>
    <row r="60" spans="3:20" x14ac:dyDescent="0.25">
      <c r="J60" s="4" t="s">
        <v>31</v>
      </c>
      <c r="K60" s="10">
        <v>66.5</v>
      </c>
    </row>
    <row r="61" spans="3:20" x14ac:dyDescent="0.25">
      <c r="D61" s="13" t="s">
        <v>47</v>
      </c>
      <c r="E61" s="13"/>
      <c r="F61" s="13"/>
      <c r="G61" s="13"/>
      <c r="H61" s="13"/>
      <c r="J61" s="4" t="s">
        <v>32</v>
      </c>
      <c r="K61" s="10">
        <v>80</v>
      </c>
    </row>
    <row r="62" spans="3:20" ht="18.75" x14ac:dyDescent="0.3">
      <c r="D62" s="13" t="s">
        <v>48</v>
      </c>
      <c r="E62" s="13"/>
      <c r="F62" s="13"/>
      <c r="G62" s="13"/>
      <c r="H62" s="13"/>
      <c r="J62" s="4" t="s">
        <v>33</v>
      </c>
      <c r="K62" s="10">
        <v>18.770848058681455</v>
      </c>
      <c r="M62" s="9" t="s">
        <v>44</v>
      </c>
      <c r="N62" s="12">
        <f>_xlfn.QUARTILE.EXC(A3:A22,1)</f>
        <v>49</v>
      </c>
    </row>
    <row r="63" spans="3:20" ht="18.75" x14ac:dyDescent="0.3">
      <c r="D63" s="13" t="s">
        <v>49</v>
      </c>
      <c r="E63" s="13"/>
      <c r="F63" s="13"/>
      <c r="G63" s="13"/>
      <c r="H63" s="13"/>
      <c r="J63" s="4" t="s">
        <v>34</v>
      </c>
      <c r="K63" s="10">
        <v>352.34473684210542</v>
      </c>
      <c r="M63" s="9"/>
      <c r="N63" s="12"/>
    </row>
    <row r="64" spans="3:20" ht="18.75" x14ac:dyDescent="0.3">
      <c r="J64" s="4" t="s">
        <v>35</v>
      </c>
      <c r="K64" s="10">
        <v>-9.8278922056948659E-2</v>
      </c>
      <c r="M64" s="9" t="s">
        <v>45</v>
      </c>
      <c r="N64" s="12">
        <f>_xlfn.QUARTILE.EXC(A3:A22,3)</f>
        <v>79.75</v>
      </c>
    </row>
    <row r="65" spans="3:20" ht="18.75" x14ac:dyDescent="0.3">
      <c r="J65" s="4" t="s">
        <v>36</v>
      </c>
      <c r="K65" s="10">
        <v>-0.71468737138352945</v>
      </c>
      <c r="M65" s="9"/>
      <c r="N65" s="12"/>
    </row>
    <row r="66" spans="3:20" ht="18.75" x14ac:dyDescent="0.3">
      <c r="J66" s="4" t="s">
        <v>37</v>
      </c>
      <c r="K66" s="10">
        <v>68</v>
      </c>
      <c r="M66" s="9" t="s">
        <v>46</v>
      </c>
      <c r="N66" s="12">
        <f>N64-N62</f>
        <v>30.75</v>
      </c>
    </row>
    <row r="67" spans="3:20" x14ac:dyDescent="0.25">
      <c r="J67" s="4" t="s">
        <v>38</v>
      </c>
      <c r="K67" s="10">
        <v>21</v>
      </c>
    </row>
    <row r="68" spans="3:20" x14ac:dyDescent="0.25">
      <c r="J68" s="4" t="s">
        <v>39</v>
      </c>
      <c r="K68" s="10">
        <v>89</v>
      </c>
    </row>
    <row r="69" spans="3:20" x14ac:dyDescent="0.25">
      <c r="J69" s="4" t="s">
        <v>40</v>
      </c>
      <c r="K69" s="10">
        <v>1277</v>
      </c>
    </row>
    <row r="70" spans="3:20" ht="15.75" thickBot="1" x14ac:dyDescent="0.3">
      <c r="J70" s="5" t="s">
        <v>41</v>
      </c>
      <c r="K70" s="11">
        <v>20</v>
      </c>
    </row>
    <row r="72" spans="3:20" x14ac:dyDescent="0.2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3:20" ht="26.25" x14ac:dyDescent="0.4">
      <c r="C73" s="7" t="s">
        <v>51</v>
      </c>
      <c r="D73" s="12" t="s">
        <v>66</v>
      </c>
    </row>
    <row r="74" spans="3:20" x14ac:dyDescent="0.25">
      <c r="D74" t="s">
        <v>52</v>
      </c>
    </row>
    <row r="76" spans="3:20" ht="18.75" x14ac:dyDescent="0.3">
      <c r="E76" t="s">
        <v>58</v>
      </c>
    </row>
    <row r="78" spans="3:20" ht="18.75" x14ac:dyDescent="0.3">
      <c r="E78" s="9" t="s">
        <v>53</v>
      </c>
    </row>
    <row r="79" spans="3:20" x14ac:dyDescent="0.25">
      <c r="N79" t="s">
        <v>54</v>
      </c>
    </row>
    <row r="80" spans="3:20" x14ac:dyDescent="0.25">
      <c r="F80" t="s">
        <v>55</v>
      </c>
    </row>
    <row r="81" spans="5:9" x14ac:dyDescent="0.25">
      <c r="G81" s="15">
        <f>-2*((6/20)^0.5)</f>
        <v>-1.0954451150103321</v>
      </c>
      <c r="H81" s="15" t="s">
        <v>56</v>
      </c>
      <c r="I81" s="15">
        <f>2*((6/20)^0.5)</f>
        <v>1.0954451150103321</v>
      </c>
    </row>
    <row r="82" spans="5:9" ht="18.75" x14ac:dyDescent="0.3">
      <c r="F82" t="s">
        <v>57</v>
      </c>
      <c r="G82" s="16">
        <v>-1.1000000000000001</v>
      </c>
      <c r="H82" s="16" t="s">
        <v>56</v>
      </c>
      <c r="I82" s="16">
        <v>1.1000000000000001</v>
      </c>
    </row>
    <row r="85" spans="5:9" x14ac:dyDescent="0.25">
      <c r="E85" t="s">
        <v>59</v>
      </c>
    </row>
    <row r="102" spans="6:6" ht="18.75" x14ac:dyDescent="0.3">
      <c r="F102" s="9" t="s">
        <v>60</v>
      </c>
    </row>
    <row r="104" spans="6:6" ht="18.75" x14ac:dyDescent="0.3">
      <c r="F104" s="17" t="s">
        <v>63</v>
      </c>
    </row>
    <row r="106" spans="6:6" ht="18.75" x14ac:dyDescent="0.3">
      <c r="F106" s="17" t="s">
        <v>64</v>
      </c>
    </row>
    <row r="108" spans="6:6" ht="18.75" x14ac:dyDescent="0.3">
      <c r="F108" s="17" t="s">
        <v>61</v>
      </c>
    </row>
    <row r="110" spans="6:6" ht="18.75" x14ac:dyDescent="0.3">
      <c r="F110" s="17" t="s">
        <v>62</v>
      </c>
    </row>
    <row r="113" spans="3:20" ht="23.25" x14ac:dyDescent="0.35">
      <c r="D113" s="1" t="s">
        <v>65</v>
      </c>
    </row>
    <row r="115" spans="3:20" x14ac:dyDescent="0.25"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7" spans="3:20" ht="26.25" x14ac:dyDescent="0.4">
      <c r="C117" s="7" t="s">
        <v>67</v>
      </c>
      <c r="D117" s="9" t="s">
        <v>68</v>
      </c>
    </row>
    <row r="118" spans="3:20" ht="18.75" x14ac:dyDescent="0.3">
      <c r="E118" s="9" t="s">
        <v>69</v>
      </c>
    </row>
    <row r="119" spans="3:20" ht="18.75" x14ac:dyDescent="0.3">
      <c r="E119" s="9" t="s">
        <v>76</v>
      </c>
    </row>
    <row r="120" spans="3:20" ht="18.75" x14ac:dyDescent="0.3">
      <c r="E120" s="9"/>
    </row>
    <row r="121" spans="3:20" ht="21" x14ac:dyDescent="0.35">
      <c r="E121" s="9" t="s">
        <v>70</v>
      </c>
      <c r="O121" s="20" t="s">
        <v>72</v>
      </c>
      <c r="S121" s="19">
        <f>63.9+37.6</f>
        <v>101.5</v>
      </c>
    </row>
    <row r="122" spans="3:20" ht="18.75" x14ac:dyDescent="0.3">
      <c r="E122" s="9"/>
      <c r="H122" s="9" t="s">
        <v>71</v>
      </c>
    </row>
    <row r="123" spans="3:20" ht="18.75" x14ac:dyDescent="0.3">
      <c r="E123" s="9"/>
    </row>
    <row r="124" spans="3:20" ht="18.75" x14ac:dyDescent="0.3">
      <c r="E124" s="9" t="s">
        <v>73</v>
      </c>
    </row>
    <row r="125" spans="3:20" ht="21" x14ac:dyDescent="0.35">
      <c r="H125" s="9" t="s">
        <v>74</v>
      </c>
      <c r="O125" s="20" t="s">
        <v>75</v>
      </c>
      <c r="S125" s="19">
        <f>63.9-37.6</f>
        <v>26.299999999999997</v>
      </c>
    </row>
    <row r="126" spans="3:20" ht="21" x14ac:dyDescent="0.35">
      <c r="H126" s="9"/>
      <c r="O126" s="20"/>
      <c r="S126" s="19"/>
    </row>
    <row r="127" spans="3:20" ht="21" x14ac:dyDescent="0.35">
      <c r="D127" s="18" t="s">
        <v>77</v>
      </c>
      <c r="H127" s="9"/>
      <c r="O127" s="20"/>
      <c r="S127" s="19"/>
    </row>
    <row r="128" spans="3:20" x14ac:dyDescent="0.25"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</row>
    <row r="130" spans="3:20" ht="18.75" x14ac:dyDescent="0.3">
      <c r="D130" s="9" t="s">
        <v>139</v>
      </c>
    </row>
    <row r="131" spans="3:20" ht="18.75" x14ac:dyDescent="0.3">
      <c r="E131" s="9" t="s">
        <v>140</v>
      </c>
    </row>
    <row r="132" spans="3:20" ht="18.75" x14ac:dyDescent="0.3">
      <c r="E132" s="9" t="s">
        <v>78</v>
      </c>
    </row>
    <row r="133" spans="3:20" ht="21" x14ac:dyDescent="0.35">
      <c r="I133" s="9" t="s">
        <v>79</v>
      </c>
    </row>
    <row r="135" spans="3:20" ht="21" x14ac:dyDescent="0.35">
      <c r="E135" s="9" t="s">
        <v>80</v>
      </c>
      <c r="O135" s="22" t="s">
        <v>81</v>
      </c>
      <c r="S135" s="19">
        <f>79.8+46.2</f>
        <v>126</v>
      </c>
    </row>
    <row r="136" spans="3:20" ht="18.75" x14ac:dyDescent="0.3">
      <c r="H136" s="9" t="s">
        <v>71</v>
      </c>
    </row>
    <row r="139" spans="3:20" ht="21" x14ac:dyDescent="0.35">
      <c r="E139" s="9" t="s">
        <v>82</v>
      </c>
      <c r="O139" s="22" t="s">
        <v>83</v>
      </c>
      <c r="S139" s="19">
        <f>49-46.2</f>
        <v>2.7999999999999972</v>
      </c>
    </row>
    <row r="141" spans="3:20" x14ac:dyDescent="0.25"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</row>
    <row r="142" spans="3:20" ht="56.25" customHeight="1" x14ac:dyDescent="0.25"/>
    <row r="143" spans="3:20" ht="26.25" x14ac:dyDescent="0.4">
      <c r="C143" s="7" t="s">
        <v>84</v>
      </c>
      <c r="D143" s="9" t="s">
        <v>85</v>
      </c>
    </row>
    <row r="144" spans="3:20" ht="15.75" x14ac:dyDescent="0.25">
      <c r="D144" s="18" t="s">
        <v>88</v>
      </c>
    </row>
    <row r="145" spans="3:20" ht="15.75" x14ac:dyDescent="0.25">
      <c r="D145" s="18"/>
      <c r="E145" s="18" t="s">
        <v>89</v>
      </c>
    </row>
    <row r="147" spans="3:20" ht="15.75" x14ac:dyDescent="0.25">
      <c r="D147" s="18" t="s">
        <v>86</v>
      </c>
    </row>
    <row r="148" spans="3:20" ht="15.75" x14ac:dyDescent="0.25">
      <c r="E148" s="18" t="s">
        <v>87</v>
      </c>
    </row>
    <row r="150" spans="3:20" ht="18.75" x14ac:dyDescent="0.3">
      <c r="F150" s="9" t="s">
        <v>90</v>
      </c>
      <c r="H150" s="12" t="s">
        <v>91</v>
      </c>
    </row>
    <row r="152" spans="3:20" x14ac:dyDescent="0.25"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</row>
    <row r="154" spans="3:20" ht="26.25" x14ac:dyDescent="0.4">
      <c r="C154" s="7" t="s">
        <v>92</v>
      </c>
      <c r="D154" s="9" t="s">
        <v>93</v>
      </c>
    </row>
    <row r="156" spans="3:20" ht="18.75" x14ac:dyDescent="0.3">
      <c r="D156" s="9" t="s">
        <v>94</v>
      </c>
    </row>
    <row r="158" spans="3:20" ht="21" x14ac:dyDescent="0.35">
      <c r="D158" s="9" t="s">
        <v>150</v>
      </c>
    </row>
    <row r="160" spans="3:20" ht="21" x14ac:dyDescent="0.35">
      <c r="D160" s="9" t="s">
        <v>96</v>
      </c>
    </row>
    <row r="162" spans="3:20" x14ac:dyDescent="0.25"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5" spans="3:20" ht="26.25" x14ac:dyDescent="0.4">
      <c r="C165" s="7" t="s">
        <v>97</v>
      </c>
      <c r="D165" s="9" t="s">
        <v>98</v>
      </c>
    </row>
    <row r="166" spans="3:20" ht="18.75" x14ac:dyDescent="0.3">
      <c r="D166" s="9" t="s">
        <v>99</v>
      </c>
    </row>
    <row r="167" spans="3:20" x14ac:dyDescent="0.25">
      <c r="H167" s="1"/>
      <c r="I167" s="2" t="s">
        <v>107</v>
      </c>
      <c r="J167" s="1"/>
    </row>
    <row r="168" spans="3:20" ht="18.75" x14ac:dyDescent="0.3">
      <c r="H168" s="1"/>
      <c r="I168" s="2" t="s">
        <v>108</v>
      </c>
      <c r="J168" s="24" t="s">
        <v>103</v>
      </c>
      <c r="L168" s="24" t="s">
        <v>109</v>
      </c>
      <c r="M168" s="9" t="s">
        <v>110</v>
      </c>
    </row>
    <row r="169" spans="3:20" ht="18.75" x14ac:dyDescent="0.3">
      <c r="H169" s="9" t="s">
        <v>100</v>
      </c>
      <c r="I169" s="9">
        <f>2 * ((6/9)^0.5)</f>
        <v>1.6329931618554521</v>
      </c>
      <c r="J169" s="24" t="s">
        <v>104</v>
      </c>
      <c r="L169" s="24">
        <v>-1.3</v>
      </c>
      <c r="M169" s="12" t="s">
        <v>111</v>
      </c>
    </row>
    <row r="170" spans="3:20" ht="18.75" x14ac:dyDescent="0.3">
      <c r="H170" s="9"/>
      <c r="I170" s="9"/>
      <c r="J170" s="24"/>
      <c r="L170" s="24"/>
      <c r="M170" s="9"/>
    </row>
    <row r="171" spans="3:20" ht="18.75" x14ac:dyDescent="0.3">
      <c r="H171" s="9" t="s">
        <v>101</v>
      </c>
      <c r="I171" s="9">
        <f>2 * ((6/49)^0.5)</f>
        <v>0.6998542122237652</v>
      </c>
      <c r="J171" s="24" t="s">
        <v>105</v>
      </c>
      <c r="L171" s="24">
        <v>0.7</v>
      </c>
      <c r="M171" s="12" t="s">
        <v>149</v>
      </c>
    </row>
    <row r="172" spans="3:20" ht="18.75" x14ac:dyDescent="0.3">
      <c r="H172" s="9"/>
      <c r="I172" s="9"/>
      <c r="J172" s="24"/>
      <c r="L172" s="24"/>
      <c r="M172" s="9"/>
    </row>
    <row r="173" spans="3:20" ht="18.75" x14ac:dyDescent="0.3">
      <c r="H173" s="9" t="s">
        <v>102</v>
      </c>
      <c r="I173" s="9">
        <f>2 * ((6/36)^0.5)</f>
        <v>0.81649658092772603</v>
      </c>
      <c r="J173" s="24" t="s">
        <v>106</v>
      </c>
      <c r="L173" s="24">
        <v>0.3</v>
      </c>
      <c r="M173" s="12" t="s">
        <v>112</v>
      </c>
    </row>
    <row r="175" spans="3:20" ht="18.75" x14ac:dyDescent="0.3">
      <c r="D175" s="9" t="s">
        <v>147</v>
      </c>
    </row>
    <row r="176" spans="3:20" ht="18.75" x14ac:dyDescent="0.3">
      <c r="D176" s="9"/>
    </row>
    <row r="177" spans="3:20" x14ac:dyDescent="0.25"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</row>
    <row r="179" spans="3:20" ht="26.25" x14ac:dyDescent="0.4">
      <c r="C179" s="7" t="s">
        <v>113</v>
      </c>
      <c r="E179" s="14" t="s">
        <v>114</v>
      </c>
    </row>
  </sheetData>
  <sortState ref="D39:D43">
    <sortCondition ref="D39"/>
  </sortState>
  <pageMargins left="0.25" right="0.25" top="0.75" bottom="0.75" header="0.3" footer="0.3"/>
  <pageSetup scale="6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9"/>
  <sheetViews>
    <sheetView topLeftCell="A134" workbookViewId="0">
      <selection activeCell="Q16" sqref="Q16"/>
    </sheetView>
  </sheetViews>
  <sheetFormatPr defaultRowHeight="15" x14ac:dyDescent="0.25"/>
  <cols>
    <col min="1" max="1" width="9.140625" style="1"/>
    <col min="4" max="4" width="10.7109375" customWidth="1"/>
    <col min="10" max="10" width="19.7109375" customWidth="1"/>
    <col min="13" max="13" width="17.5703125" customWidth="1"/>
    <col min="18" max="18" width="3.7109375" customWidth="1"/>
  </cols>
  <sheetData>
    <row r="2" spans="1:8" x14ac:dyDescent="0.25">
      <c r="A2" s="2" t="s">
        <v>0</v>
      </c>
    </row>
    <row r="3" spans="1:8" ht="26.25" x14ac:dyDescent="0.4">
      <c r="A3" s="25">
        <v>180</v>
      </c>
      <c r="C3" s="7" t="s">
        <v>1</v>
      </c>
    </row>
    <row r="4" spans="1:8" ht="18.75" x14ac:dyDescent="0.3">
      <c r="A4" s="25">
        <v>240</v>
      </c>
      <c r="D4" s="9" t="s">
        <v>2</v>
      </c>
    </row>
    <row r="5" spans="1:8" x14ac:dyDescent="0.25">
      <c r="A5" s="25">
        <v>245</v>
      </c>
    </row>
    <row r="6" spans="1:8" x14ac:dyDescent="0.25">
      <c r="A6" s="25">
        <v>360</v>
      </c>
      <c r="D6" s="1" t="s">
        <v>115</v>
      </c>
    </row>
    <row r="7" spans="1:8" x14ac:dyDescent="0.25">
      <c r="A7" s="25">
        <v>375</v>
      </c>
      <c r="E7" s="1" t="s">
        <v>3</v>
      </c>
    </row>
    <row r="8" spans="1:8" x14ac:dyDescent="0.25">
      <c r="A8" s="25">
        <v>425</v>
      </c>
      <c r="E8" s="1" t="s">
        <v>116</v>
      </c>
    </row>
    <row r="9" spans="1:8" x14ac:dyDescent="0.25">
      <c r="A9" s="25">
        <v>455</v>
      </c>
      <c r="H9">
        <v>200</v>
      </c>
    </row>
    <row r="10" spans="1:8" x14ac:dyDescent="0.25">
      <c r="A10" s="25">
        <v>460</v>
      </c>
      <c r="H10">
        <v>300</v>
      </c>
    </row>
    <row r="11" spans="1:8" x14ac:dyDescent="0.25">
      <c r="A11" s="25">
        <v>465</v>
      </c>
      <c r="H11">
        <v>400</v>
      </c>
    </row>
    <row r="12" spans="1:8" x14ac:dyDescent="0.25">
      <c r="A12" s="25">
        <v>470</v>
      </c>
      <c r="H12">
        <v>500</v>
      </c>
    </row>
    <row r="13" spans="1:8" x14ac:dyDescent="0.25">
      <c r="A13" s="25">
        <v>480</v>
      </c>
      <c r="H13">
        <v>600</v>
      </c>
    </row>
    <row r="14" spans="1:8" x14ac:dyDescent="0.25">
      <c r="A14" s="25">
        <v>485</v>
      </c>
      <c r="H14">
        <v>700</v>
      </c>
    </row>
    <row r="15" spans="1:8" x14ac:dyDescent="0.25">
      <c r="A15" s="25">
        <v>495</v>
      </c>
      <c r="D15" t="s">
        <v>10</v>
      </c>
      <c r="E15" t="s">
        <v>11</v>
      </c>
    </row>
    <row r="16" spans="1:8" x14ac:dyDescent="0.25">
      <c r="A16" s="25">
        <v>505</v>
      </c>
      <c r="E16" t="s">
        <v>13</v>
      </c>
      <c r="H16" t="s">
        <v>5</v>
      </c>
    </row>
    <row r="17" spans="1:14" ht="15.75" thickBot="1" x14ac:dyDescent="0.3">
      <c r="A17" s="25">
        <v>525</v>
      </c>
    </row>
    <row r="18" spans="1:14" x14ac:dyDescent="0.25">
      <c r="A18" s="25">
        <v>530</v>
      </c>
      <c r="D18" s="6" t="s">
        <v>7</v>
      </c>
      <c r="E18" s="6" t="s">
        <v>9</v>
      </c>
    </row>
    <row r="19" spans="1:14" x14ac:dyDescent="0.25">
      <c r="A19" s="25">
        <v>550</v>
      </c>
      <c r="D19" s="3">
        <v>200</v>
      </c>
      <c r="E19" s="4">
        <v>1</v>
      </c>
    </row>
    <row r="20" spans="1:14" x14ac:dyDescent="0.25">
      <c r="A20" s="25">
        <v>640</v>
      </c>
      <c r="D20" s="3">
        <v>300</v>
      </c>
      <c r="E20" s="4">
        <v>2</v>
      </c>
    </row>
    <row r="21" spans="1:14" x14ac:dyDescent="0.25">
      <c r="A21" s="25">
        <v>710</v>
      </c>
      <c r="D21" s="3">
        <v>400</v>
      </c>
      <c r="E21" s="4">
        <v>2</v>
      </c>
    </row>
    <row r="22" spans="1:14" x14ac:dyDescent="0.25">
      <c r="A22" s="25">
        <v>720</v>
      </c>
      <c r="D22" s="3">
        <v>500</v>
      </c>
      <c r="E22" s="4">
        <v>8</v>
      </c>
    </row>
    <row r="23" spans="1:14" x14ac:dyDescent="0.25">
      <c r="D23" s="3">
        <v>600</v>
      </c>
      <c r="E23" s="4">
        <v>4</v>
      </c>
    </row>
    <row r="24" spans="1:14" x14ac:dyDescent="0.25">
      <c r="D24" s="3">
        <v>700</v>
      </c>
      <c r="E24" s="4">
        <v>1</v>
      </c>
    </row>
    <row r="25" spans="1:14" ht="15.75" thickBot="1" x14ac:dyDescent="0.3">
      <c r="D25" s="5" t="s">
        <v>8</v>
      </c>
      <c r="E25" s="5">
        <v>2</v>
      </c>
    </row>
    <row r="31" spans="1:14" ht="15.75" x14ac:dyDescent="0.25">
      <c r="D31" s="1" t="s">
        <v>12</v>
      </c>
      <c r="E31" s="18" t="s">
        <v>14</v>
      </c>
      <c r="F31" s="18"/>
      <c r="G31" s="18"/>
      <c r="H31" s="18"/>
      <c r="I31" s="18"/>
      <c r="J31" s="18"/>
      <c r="K31" s="18"/>
      <c r="L31" s="23"/>
      <c r="M31" s="23"/>
      <c r="N31" s="23"/>
    </row>
    <row r="32" spans="1:14" ht="15.75" x14ac:dyDescent="0.25">
      <c r="D32" s="18"/>
      <c r="E32" s="18"/>
      <c r="F32" s="18" t="s">
        <v>15</v>
      </c>
      <c r="G32" s="18"/>
      <c r="H32" s="18"/>
      <c r="I32" s="18"/>
      <c r="J32" s="18"/>
      <c r="K32" s="18"/>
      <c r="L32" s="23"/>
      <c r="M32" s="23"/>
      <c r="N32" s="23"/>
    </row>
    <row r="33" spans="4:14" ht="15.75" x14ac:dyDescent="0.25">
      <c r="D33" s="18"/>
      <c r="E33" s="18"/>
      <c r="F33" s="18" t="s">
        <v>124</v>
      </c>
      <c r="G33" s="18"/>
      <c r="H33" s="18"/>
      <c r="I33" s="18"/>
      <c r="J33" s="18"/>
      <c r="K33" s="18"/>
      <c r="L33" s="23"/>
      <c r="M33" s="23"/>
      <c r="N33" s="23"/>
    </row>
    <row r="34" spans="4:14" ht="15.75" x14ac:dyDescent="0.25">
      <c r="D34" s="18"/>
      <c r="E34" s="18"/>
      <c r="F34" s="18" t="s">
        <v>125</v>
      </c>
      <c r="G34" s="18"/>
      <c r="H34" s="18"/>
      <c r="I34" s="18"/>
      <c r="J34" s="18"/>
      <c r="K34" s="18"/>
      <c r="L34" s="23"/>
      <c r="M34" s="23"/>
      <c r="N34" s="23"/>
    </row>
    <row r="35" spans="4:14" ht="15.75" x14ac:dyDescent="0.25">
      <c r="D35" s="18"/>
      <c r="E35" s="18"/>
      <c r="F35" s="18" t="s">
        <v>126</v>
      </c>
      <c r="G35" s="18"/>
      <c r="H35" s="18"/>
      <c r="I35" s="18"/>
      <c r="J35" s="18"/>
      <c r="K35" s="18"/>
      <c r="L35" s="23"/>
      <c r="M35" s="23"/>
      <c r="N35" s="23"/>
    </row>
    <row r="36" spans="4:14" ht="15.75" x14ac:dyDescent="0.25">
      <c r="D36" s="18"/>
      <c r="E36" s="18"/>
      <c r="F36" s="18" t="s">
        <v>127</v>
      </c>
      <c r="G36" s="18"/>
      <c r="H36" s="18"/>
      <c r="I36" s="18"/>
      <c r="J36" s="18"/>
      <c r="K36" s="18"/>
      <c r="L36" s="23"/>
      <c r="M36" s="23"/>
      <c r="N36" s="23"/>
    </row>
    <row r="37" spans="4:14" ht="16.5" thickBot="1" x14ac:dyDescent="0.3">
      <c r="D37" s="18"/>
      <c r="E37" s="18"/>
      <c r="F37" s="18" t="s">
        <v>26</v>
      </c>
      <c r="G37" s="18"/>
      <c r="H37" s="18"/>
      <c r="I37" s="18"/>
      <c r="J37" s="18"/>
      <c r="K37" s="18"/>
      <c r="L37" s="23"/>
      <c r="M37" s="23"/>
      <c r="N37" s="23"/>
    </row>
    <row r="38" spans="4:14" x14ac:dyDescent="0.25">
      <c r="D38" s="6" t="s">
        <v>7</v>
      </c>
      <c r="E38" s="6" t="s">
        <v>9</v>
      </c>
    </row>
    <row r="39" spans="4:14" x14ac:dyDescent="0.25">
      <c r="D39" s="3" t="s">
        <v>117</v>
      </c>
      <c r="E39" s="4">
        <v>1</v>
      </c>
    </row>
    <row r="40" spans="4:14" x14ac:dyDescent="0.25">
      <c r="D40" s="3" t="s">
        <v>118</v>
      </c>
      <c r="E40" s="4">
        <v>2</v>
      </c>
    </row>
    <row r="41" spans="4:14" x14ac:dyDescent="0.25">
      <c r="D41" s="3" t="s">
        <v>119</v>
      </c>
      <c r="E41" s="4">
        <v>2</v>
      </c>
    </row>
    <row r="42" spans="4:14" x14ac:dyDescent="0.25">
      <c r="D42" s="3" t="s">
        <v>120</v>
      </c>
      <c r="E42" s="4">
        <v>8</v>
      </c>
    </row>
    <row r="43" spans="4:14" x14ac:dyDescent="0.25">
      <c r="D43" s="3" t="s">
        <v>121</v>
      </c>
      <c r="E43" s="4">
        <v>4</v>
      </c>
    </row>
    <row r="44" spans="4:14" x14ac:dyDescent="0.25">
      <c r="D44" s="3" t="s">
        <v>122</v>
      </c>
      <c r="E44" s="4">
        <v>1</v>
      </c>
    </row>
    <row r="45" spans="4:14" ht="15.75" thickBot="1" x14ac:dyDescent="0.3">
      <c r="D45" s="5" t="s">
        <v>123</v>
      </c>
      <c r="E45" s="5">
        <v>2</v>
      </c>
    </row>
    <row r="52" spans="3:20" x14ac:dyDescent="0.25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3:20" ht="26.25" x14ac:dyDescent="0.4">
      <c r="C53" s="7" t="s">
        <v>50</v>
      </c>
    </row>
    <row r="54" spans="3:20" ht="15.75" x14ac:dyDescent="0.25">
      <c r="D54" s="18" t="s">
        <v>27</v>
      </c>
    </row>
    <row r="55" spans="3:20" ht="16.5" thickBot="1" x14ac:dyDescent="0.3">
      <c r="D55" s="18"/>
    </row>
    <row r="56" spans="3:20" ht="15.75" x14ac:dyDescent="0.25">
      <c r="D56" s="18" t="s">
        <v>43</v>
      </c>
      <c r="J56" s="8" t="s">
        <v>28</v>
      </c>
      <c r="K56" s="8"/>
    </row>
    <row r="57" spans="3:20" ht="15.75" x14ac:dyDescent="0.25">
      <c r="D57" s="18"/>
      <c r="J57" s="4"/>
      <c r="K57" s="4"/>
    </row>
    <row r="58" spans="3:20" ht="15.75" x14ac:dyDescent="0.25">
      <c r="D58" s="18" t="s">
        <v>42</v>
      </c>
      <c r="J58" s="4" t="s">
        <v>29</v>
      </c>
      <c r="K58" s="10">
        <v>465.75</v>
      </c>
    </row>
    <row r="59" spans="3:20" x14ac:dyDescent="0.25">
      <c r="J59" s="4" t="s">
        <v>30</v>
      </c>
      <c r="K59" s="10">
        <v>31.412524739764486</v>
      </c>
    </row>
    <row r="60" spans="3:20" x14ac:dyDescent="0.25">
      <c r="J60" s="4" t="s">
        <v>31</v>
      </c>
      <c r="K60" s="10">
        <v>475</v>
      </c>
    </row>
    <row r="61" spans="3:20" x14ac:dyDescent="0.25">
      <c r="D61" s="13" t="s">
        <v>47</v>
      </c>
      <c r="E61" s="13"/>
      <c r="F61" s="13"/>
      <c r="G61" s="13"/>
      <c r="H61" s="13"/>
      <c r="J61" s="4" t="s">
        <v>32</v>
      </c>
      <c r="K61" s="10" t="e">
        <v>#N/A</v>
      </c>
    </row>
    <row r="62" spans="3:20" ht="18.75" x14ac:dyDescent="0.3">
      <c r="D62" s="13" t="s">
        <v>48</v>
      </c>
      <c r="E62" s="13"/>
      <c r="F62" s="13"/>
      <c r="G62" s="13"/>
      <c r="H62" s="13"/>
      <c r="J62" s="4" t="s">
        <v>33</v>
      </c>
      <c r="K62" s="10">
        <v>140.48108132601456</v>
      </c>
      <c r="M62" s="9" t="s">
        <v>44</v>
      </c>
      <c r="N62" s="12">
        <f>_xlfn.QUARTILE.EXC(A3:A22,1)</f>
        <v>387.5</v>
      </c>
    </row>
    <row r="63" spans="3:20" ht="18.75" x14ac:dyDescent="0.3">
      <c r="D63" s="13" t="s">
        <v>49</v>
      </c>
      <c r="E63" s="13"/>
      <c r="F63" s="13"/>
      <c r="G63" s="13"/>
      <c r="H63" s="13"/>
      <c r="J63" s="4" t="s">
        <v>34</v>
      </c>
      <c r="K63" s="10">
        <v>19734.934210526317</v>
      </c>
      <c r="M63" s="9"/>
      <c r="N63" s="12"/>
    </row>
    <row r="64" spans="3:20" ht="18.75" x14ac:dyDescent="0.3">
      <c r="J64" s="4" t="s">
        <v>35</v>
      </c>
      <c r="K64" s="10">
        <v>0.27755721790641985</v>
      </c>
      <c r="M64" s="9" t="s">
        <v>45</v>
      </c>
      <c r="N64" s="12">
        <f>_xlfn.QUARTILE.EXC(A3:A22,3)</f>
        <v>528.75</v>
      </c>
    </row>
    <row r="65" spans="3:20" ht="18.75" x14ac:dyDescent="0.3">
      <c r="J65" s="4" t="s">
        <v>36</v>
      </c>
      <c r="K65" s="10">
        <v>-0.21365800087279815</v>
      </c>
      <c r="M65" s="9"/>
      <c r="N65" s="12"/>
    </row>
    <row r="66" spans="3:20" ht="18.75" x14ac:dyDescent="0.3">
      <c r="J66" s="4" t="s">
        <v>37</v>
      </c>
      <c r="K66" s="10">
        <v>540</v>
      </c>
      <c r="M66" s="9" t="s">
        <v>46</v>
      </c>
      <c r="N66" s="12">
        <f>N64-N62</f>
        <v>141.25</v>
      </c>
    </row>
    <row r="67" spans="3:20" x14ac:dyDescent="0.25">
      <c r="J67" s="4" t="s">
        <v>38</v>
      </c>
      <c r="K67" s="10">
        <v>180</v>
      </c>
    </row>
    <row r="68" spans="3:20" x14ac:dyDescent="0.25">
      <c r="J68" s="4" t="s">
        <v>39</v>
      </c>
      <c r="K68" s="10">
        <v>720</v>
      </c>
    </row>
    <row r="69" spans="3:20" x14ac:dyDescent="0.25">
      <c r="J69" s="4" t="s">
        <v>40</v>
      </c>
      <c r="K69" s="10">
        <v>9315</v>
      </c>
    </row>
    <row r="70" spans="3:20" ht="15.75" thickBot="1" x14ac:dyDescent="0.3">
      <c r="J70" s="5" t="s">
        <v>41</v>
      </c>
      <c r="K70" s="11">
        <v>20</v>
      </c>
    </row>
    <row r="72" spans="3:20" x14ac:dyDescent="0.2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3:20" ht="26.25" x14ac:dyDescent="0.4">
      <c r="C73" s="7" t="s">
        <v>51</v>
      </c>
      <c r="D73" s="12" t="s">
        <v>66</v>
      </c>
    </row>
    <row r="74" spans="3:20" x14ac:dyDescent="0.25">
      <c r="D74" t="s">
        <v>52</v>
      </c>
    </row>
    <row r="76" spans="3:20" ht="18.75" x14ac:dyDescent="0.3">
      <c r="E76" t="s">
        <v>128</v>
      </c>
    </row>
    <row r="78" spans="3:20" ht="18.75" x14ac:dyDescent="0.3">
      <c r="E78" s="9" t="s">
        <v>53</v>
      </c>
    </row>
    <row r="79" spans="3:20" x14ac:dyDescent="0.25">
      <c r="N79" t="s">
        <v>54</v>
      </c>
    </row>
    <row r="80" spans="3:20" x14ac:dyDescent="0.25">
      <c r="F80" t="s">
        <v>55</v>
      </c>
    </row>
    <row r="81" spans="5:9" x14ac:dyDescent="0.25">
      <c r="G81" s="15">
        <f>-2*((6/20)^0.5)</f>
        <v>-1.0954451150103321</v>
      </c>
      <c r="H81" s="15" t="s">
        <v>56</v>
      </c>
      <c r="I81" s="15">
        <f>2*((6/20)^0.5)</f>
        <v>1.0954451150103321</v>
      </c>
    </row>
    <row r="82" spans="5:9" ht="18.75" x14ac:dyDescent="0.3">
      <c r="F82" t="s">
        <v>57</v>
      </c>
      <c r="G82" s="16">
        <v>-1.1000000000000001</v>
      </c>
      <c r="H82" s="16" t="s">
        <v>56</v>
      </c>
      <c r="I82" s="16">
        <v>1.1000000000000001</v>
      </c>
    </row>
    <row r="85" spans="5:9" x14ac:dyDescent="0.25">
      <c r="E85" t="s">
        <v>59</v>
      </c>
    </row>
    <row r="102" spans="6:6" ht="18.75" x14ac:dyDescent="0.3">
      <c r="F102" s="9" t="s">
        <v>60</v>
      </c>
    </row>
    <row r="104" spans="6:6" ht="18.75" x14ac:dyDescent="0.3">
      <c r="F104" s="17" t="s">
        <v>63</v>
      </c>
    </row>
    <row r="106" spans="6:6" ht="18.75" x14ac:dyDescent="0.3">
      <c r="F106" s="17" t="s">
        <v>64</v>
      </c>
    </row>
    <row r="108" spans="6:6" ht="18.75" x14ac:dyDescent="0.3">
      <c r="F108" s="17" t="s">
        <v>61</v>
      </c>
    </row>
    <row r="110" spans="6:6" ht="18.75" x14ac:dyDescent="0.3">
      <c r="F110" s="17" t="s">
        <v>62</v>
      </c>
    </row>
    <row r="113" spans="3:20" ht="23.25" x14ac:dyDescent="0.35">
      <c r="D113" s="1" t="s">
        <v>129</v>
      </c>
    </row>
    <row r="115" spans="3:20" x14ac:dyDescent="0.25"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7" spans="3:20" ht="26.25" x14ac:dyDescent="0.4">
      <c r="C117" s="7" t="s">
        <v>67</v>
      </c>
      <c r="D117" s="9" t="s">
        <v>68</v>
      </c>
    </row>
    <row r="118" spans="3:20" ht="18.75" x14ac:dyDescent="0.3">
      <c r="E118" s="9" t="s">
        <v>130</v>
      </c>
    </row>
    <row r="119" spans="3:20" ht="18.75" x14ac:dyDescent="0.3">
      <c r="E119" s="9" t="s">
        <v>131</v>
      </c>
    </row>
    <row r="120" spans="3:20" ht="18.75" x14ac:dyDescent="0.3">
      <c r="E120" s="9"/>
    </row>
    <row r="121" spans="3:20" ht="21" x14ac:dyDescent="0.35">
      <c r="E121" s="9" t="s">
        <v>132</v>
      </c>
      <c r="O121" s="20" t="s">
        <v>133</v>
      </c>
      <c r="S121" s="19">
        <f>281+465.8</f>
        <v>746.8</v>
      </c>
    </row>
    <row r="122" spans="3:20" ht="18.75" x14ac:dyDescent="0.3">
      <c r="E122" s="9"/>
      <c r="H122" s="9" t="s">
        <v>71</v>
      </c>
    </row>
    <row r="123" spans="3:20" ht="18.75" x14ac:dyDescent="0.3">
      <c r="E123" s="9"/>
    </row>
    <row r="124" spans="3:20" ht="18.75" x14ac:dyDescent="0.3">
      <c r="E124" s="9" t="s">
        <v>134</v>
      </c>
    </row>
    <row r="125" spans="3:20" ht="21" x14ac:dyDescent="0.35">
      <c r="H125" s="9" t="s">
        <v>74</v>
      </c>
      <c r="O125" s="20" t="s">
        <v>135</v>
      </c>
      <c r="S125" s="19">
        <f>465.8-281</f>
        <v>184.8</v>
      </c>
    </row>
    <row r="126" spans="3:20" ht="21" x14ac:dyDescent="0.35">
      <c r="H126" s="9"/>
      <c r="O126" s="20"/>
      <c r="S126" s="19"/>
    </row>
    <row r="127" spans="3:20" ht="21" x14ac:dyDescent="0.35">
      <c r="D127" s="18" t="s">
        <v>77</v>
      </c>
      <c r="H127" s="9"/>
      <c r="O127" s="20"/>
      <c r="S127" s="19"/>
    </row>
    <row r="128" spans="3:20" x14ac:dyDescent="0.25"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</row>
    <row r="130" spans="3:20" ht="18.75" x14ac:dyDescent="0.3">
      <c r="D130" s="9" t="s">
        <v>139</v>
      </c>
    </row>
    <row r="131" spans="3:20" ht="18.75" x14ac:dyDescent="0.3">
      <c r="E131" s="9" t="s">
        <v>141</v>
      </c>
    </row>
    <row r="132" spans="3:20" ht="18.75" x14ac:dyDescent="0.3">
      <c r="E132" s="9" t="s">
        <v>78</v>
      </c>
    </row>
    <row r="133" spans="3:20" ht="21" x14ac:dyDescent="0.35">
      <c r="I133" s="9" t="s">
        <v>136</v>
      </c>
    </row>
    <row r="135" spans="3:20" ht="21" x14ac:dyDescent="0.35">
      <c r="E135" s="9" t="s">
        <v>137</v>
      </c>
      <c r="O135" s="22" t="s">
        <v>142</v>
      </c>
      <c r="S135" s="19">
        <f>528.8+212</f>
        <v>740.8</v>
      </c>
    </row>
    <row r="136" spans="3:20" ht="18.75" x14ac:dyDescent="0.3">
      <c r="H136" s="9" t="s">
        <v>71</v>
      </c>
    </row>
    <row r="139" spans="3:20" ht="21" x14ac:dyDescent="0.35">
      <c r="E139" s="9" t="s">
        <v>138</v>
      </c>
      <c r="O139" s="22" t="s">
        <v>143</v>
      </c>
      <c r="S139" s="19">
        <f>387.5-212</f>
        <v>175.5</v>
      </c>
    </row>
    <row r="141" spans="3:20" x14ac:dyDescent="0.25"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</row>
    <row r="142" spans="3:20" ht="57.75" customHeight="1" x14ac:dyDescent="0.25"/>
    <row r="143" spans="3:20" ht="26.25" x14ac:dyDescent="0.4">
      <c r="C143" s="7" t="s">
        <v>84</v>
      </c>
      <c r="D143" s="9" t="s">
        <v>85</v>
      </c>
    </row>
    <row r="144" spans="3:20" ht="15.75" x14ac:dyDescent="0.25">
      <c r="D144" s="18" t="s">
        <v>88</v>
      </c>
    </row>
    <row r="145" spans="3:20" ht="15.75" x14ac:dyDescent="0.25">
      <c r="D145" s="18"/>
      <c r="E145" s="18" t="s">
        <v>89</v>
      </c>
    </row>
    <row r="147" spans="3:20" ht="15.75" x14ac:dyDescent="0.25">
      <c r="D147" s="18" t="s">
        <v>86</v>
      </c>
    </row>
    <row r="148" spans="3:20" ht="15.75" x14ac:dyDescent="0.25">
      <c r="E148" s="18" t="s">
        <v>87</v>
      </c>
    </row>
    <row r="150" spans="3:20" ht="18.75" x14ac:dyDescent="0.3">
      <c r="F150" s="9" t="s">
        <v>90</v>
      </c>
      <c r="H150" s="12" t="s">
        <v>144</v>
      </c>
    </row>
    <row r="152" spans="3:20" x14ac:dyDescent="0.25"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</row>
    <row r="154" spans="3:20" ht="26.25" x14ac:dyDescent="0.4">
      <c r="C154" s="7" t="s">
        <v>92</v>
      </c>
      <c r="D154" s="9" t="s">
        <v>93</v>
      </c>
    </row>
    <row r="156" spans="3:20" ht="18.75" x14ac:dyDescent="0.3">
      <c r="D156" s="9" t="s">
        <v>94</v>
      </c>
    </row>
    <row r="158" spans="3:20" ht="21" x14ac:dyDescent="0.35">
      <c r="D158" s="9" t="s">
        <v>96</v>
      </c>
    </row>
    <row r="159" spans="3:20" ht="18.75" x14ac:dyDescent="0.3">
      <c r="D159" s="9"/>
    </row>
    <row r="160" spans="3:20" ht="21" x14ac:dyDescent="0.35">
      <c r="D160" s="9" t="s">
        <v>95</v>
      </c>
    </row>
    <row r="161" spans="3:20" ht="18.75" x14ac:dyDescent="0.3">
      <c r="D161" s="9"/>
    </row>
    <row r="162" spans="3:20" x14ac:dyDescent="0.25"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</row>
    <row r="165" spans="3:20" ht="26.25" x14ac:dyDescent="0.4">
      <c r="C165" s="7" t="s">
        <v>97</v>
      </c>
      <c r="D165" s="9" t="s">
        <v>98</v>
      </c>
    </row>
    <row r="166" spans="3:20" ht="18.75" x14ac:dyDescent="0.3">
      <c r="D166" s="9" t="s">
        <v>99</v>
      </c>
    </row>
    <row r="167" spans="3:20" x14ac:dyDescent="0.25">
      <c r="H167" s="1"/>
      <c r="I167" s="2" t="s">
        <v>107</v>
      </c>
      <c r="J167" s="1"/>
    </row>
    <row r="168" spans="3:20" ht="18.75" x14ac:dyDescent="0.3">
      <c r="H168" s="24" t="s">
        <v>145</v>
      </c>
      <c r="I168" s="2" t="s">
        <v>108</v>
      </c>
      <c r="J168" s="24" t="s">
        <v>103</v>
      </c>
      <c r="L168" s="24" t="s">
        <v>109</v>
      </c>
      <c r="M168" s="9" t="s">
        <v>110</v>
      </c>
    </row>
    <row r="169" spans="3:20" ht="18.75" x14ac:dyDescent="0.3">
      <c r="G169" s="24" t="s">
        <v>100</v>
      </c>
      <c r="H169" s="24">
        <v>9</v>
      </c>
      <c r="I169" s="9">
        <f>2 * ((6/9)^0.5)</f>
        <v>1.6329931618554521</v>
      </c>
      <c r="J169" s="24" t="s">
        <v>104</v>
      </c>
      <c r="L169" s="24">
        <v>-1.3</v>
      </c>
      <c r="M169" s="12" t="s">
        <v>111</v>
      </c>
    </row>
    <row r="170" spans="3:20" ht="18.75" x14ac:dyDescent="0.3">
      <c r="G170" s="24"/>
      <c r="H170" s="24" t="s">
        <v>5</v>
      </c>
      <c r="I170" s="9"/>
      <c r="J170" s="24"/>
      <c r="L170" s="24"/>
      <c r="M170" s="9"/>
    </row>
    <row r="171" spans="3:20" ht="18.75" x14ac:dyDescent="0.3">
      <c r="G171" s="24" t="s">
        <v>101</v>
      </c>
      <c r="H171" s="24">
        <v>49</v>
      </c>
      <c r="I171" s="9">
        <f>2 * ((6/49)^0.5)</f>
        <v>0.6998542122237652</v>
      </c>
      <c r="J171" s="24" t="s">
        <v>105</v>
      </c>
      <c r="L171" s="24">
        <v>0.2</v>
      </c>
      <c r="M171" s="12" t="s">
        <v>112</v>
      </c>
    </row>
    <row r="172" spans="3:20" ht="18.75" x14ac:dyDescent="0.3">
      <c r="G172" s="24"/>
      <c r="H172" s="24"/>
      <c r="I172" s="9"/>
      <c r="J172" s="24"/>
      <c r="L172" s="24"/>
      <c r="M172" s="9"/>
    </row>
    <row r="173" spans="3:20" ht="18.75" x14ac:dyDescent="0.3">
      <c r="G173" s="24" t="s">
        <v>102</v>
      </c>
      <c r="H173" s="24">
        <v>36</v>
      </c>
      <c r="I173" s="9">
        <f>2 * ((6/36)^0.5)</f>
        <v>0.81649658092772603</v>
      </c>
      <c r="J173" s="24" t="s">
        <v>106</v>
      </c>
      <c r="L173" s="24">
        <v>-0.9</v>
      </c>
      <c r="M173" s="12" t="s">
        <v>146</v>
      </c>
    </row>
    <row r="175" spans="3:20" ht="18.75" x14ac:dyDescent="0.3">
      <c r="D175" s="9" t="s">
        <v>147</v>
      </c>
    </row>
    <row r="176" spans="3:20" ht="18.75" x14ac:dyDescent="0.3">
      <c r="D176" s="9"/>
    </row>
    <row r="177" spans="3:20" x14ac:dyDescent="0.25"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</row>
    <row r="179" spans="3:20" ht="26.25" x14ac:dyDescent="0.4">
      <c r="C179" s="7" t="s">
        <v>113</v>
      </c>
      <c r="E179" s="14" t="s">
        <v>114</v>
      </c>
    </row>
  </sheetData>
  <sortState ref="D19:D24">
    <sortCondition ref="D19"/>
  </sortState>
  <pageMargins left="0.25" right="0.25" top="0.75" bottom="0.75" header="0.3" footer="0.3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Practice Test ONE</vt:lpstr>
      <vt:lpstr>Practice Test TWO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2012-12-02T20:43:23Z</cp:lastPrinted>
  <dcterms:created xsi:type="dcterms:W3CDTF">2012-12-02T17:19:01Z</dcterms:created>
  <dcterms:modified xsi:type="dcterms:W3CDTF">2012-12-02T20:47:54Z</dcterms:modified>
</cp:coreProperties>
</file>